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00"/>
  </bookViews>
  <sheets>
    <sheet name="ΒΟΛΟΣ" sheetId="1" r:id="rId1"/>
    <sheet name="ΚΑΡΔΙΤΣΑ" sheetId="2" r:id="rId2"/>
    <sheet name="ΛΑΜΙΑ" sheetId="3" r:id="rId3"/>
    <sheet name="ΛΑΡΙΣΑ" sheetId="4" r:id="rId4"/>
    <sheet name="ΤΡΙΚΑΛΑ" sheetId="5" r:id="rId5"/>
    <sheet name="ΣΥΝΟΛΙΚΑ" sheetId="6"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1" i="6" l="1"/>
  <c r="C91" i="6" s="1"/>
  <c r="D91" i="6" s="1"/>
  <c r="E90" i="6"/>
  <c r="C90" i="6" s="1"/>
  <c r="D90" i="6" s="1"/>
  <c r="E89" i="6"/>
  <c r="C89" i="6" s="1"/>
  <c r="D89" i="6" s="1"/>
  <c r="E88" i="6"/>
  <c r="C88" i="6" s="1"/>
  <c r="D88" i="6" s="1"/>
  <c r="E86" i="6"/>
  <c r="C86" i="6" s="1"/>
  <c r="D86" i="6" s="1"/>
  <c r="E85" i="6"/>
  <c r="C85" i="6" s="1"/>
  <c r="D85" i="6" s="1"/>
  <c r="E84" i="6"/>
  <c r="C84" i="6" s="1"/>
  <c r="C78" i="6"/>
  <c r="D78" i="6" s="1"/>
  <c r="E80" i="6"/>
  <c r="C80" i="6" s="1"/>
  <c r="D80" i="6" s="1"/>
  <c r="E79" i="6"/>
  <c r="C79" i="6" s="1"/>
  <c r="D79" i="6" s="1"/>
  <c r="E78" i="6"/>
  <c r="E76" i="6"/>
  <c r="C76" i="6" s="1"/>
  <c r="D76" i="6" s="1"/>
  <c r="E74" i="6"/>
  <c r="C74" i="6" s="1"/>
  <c r="D74" i="6" s="1"/>
  <c r="E73" i="6"/>
  <c r="C73" i="6" s="1"/>
  <c r="D73" i="6" s="1"/>
  <c r="E71" i="6"/>
  <c r="C71" i="6" s="1"/>
  <c r="D71" i="6" s="1"/>
  <c r="E70" i="6"/>
  <c r="C70" i="6" s="1"/>
  <c r="D70" i="6" s="1"/>
  <c r="E69" i="6"/>
  <c r="C69" i="6" s="1"/>
  <c r="D69" i="6" s="1"/>
  <c r="E65" i="6"/>
  <c r="C65" i="6" s="1"/>
  <c r="D65" i="6" s="1"/>
  <c r="E64" i="6"/>
  <c r="C64" i="6" s="1"/>
  <c r="D64" i="6" s="1"/>
  <c r="E62" i="6"/>
  <c r="C62" i="6" s="1"/>
  <c r="D62" i="6" s="1"/>
  <c r="E60" i="6"/>
  <c r="C60" i="6" s="1"/>
  <c r="D60" i="6" s="1"/>
  <c r="E58" i="6"/>
  <c r="C58" i="6" s="1"/>
  <c r="D58" i="6" s="1"/>
  <c r="E57" i="6"/>
  <c r="C57" i="6" s="1"/>
  <c r="D57" i="6" s="1"/>
  <c r="E56" i="6"/>
  <c r="C56" i="6" s="1"/>
  <c r="D56" i="6" s="1"/>
  <c r="E54" i="6"/>
  <c r="C54" i="6" s="1"/>
  <c r="D54" i="6" s="1"/>
  <c r="E53" i="6"/>
  <c r="C53" i="6" s="1"/>
  <c r="D53" i="6" s="1"/>
  <c r="E49" i="6"/>
  <c r="C49" i="6" s="1"/>
  <c r="D49" i="6" s="1"/>
  <c r="E47" i="6"/>
  <c r="C47" i="6" s="1"/>
  <c r="D47" i="6" s="1"/>
  <c r="E46" i="6"/>
  <c r="C46" i="6" s="1"/>
  <c r="D46" i="6" s="1"/>
  <c r="E44" i="6"/>
  <c r="C44" i="6" s="1"/>
  <c r="D44" i="6" s="1"/>
  <c r="E43" i="6"/>
  <c r="C43" i="6" s="1"/>
  <c r="D43" i="6" s="1"/>
  <c r="E41" i="6"/>
  <c r="C41" i="6" s="1"/>
  <c r="D41" i="6" s="1"/>
  <c r="E40" i="6"/>
  <c r="C40" i="6" s="1"/>
  <c r="E36" i="6"/>
  <c r="C36" i="6" s="1"/>
  <c r="D36" i="6" s="1"/>
  <c r="E34" i="6"/>
  <c r="C34" i="6" s="1"/>
  <c r="D34" i="6" s="1"/>
  <c r="E33" i="6"/>
  <c r="C33" i="6" s="1"/>
  <c r="D33" i="6" s="1"/>
  <c r="E31" i="6"/>
  <c r="C31" i="6" s="1"/>
  <c r="D31" i="6" s="1"/>
  <c r="E30" i="6"/>
  <c r="C30" i="6" s="1"/>
  <c r="D30" i="6" s="1"/>
  <c r="E29" i="6"/>
  <c r="C29" i="6" s="1"/>
  <c r="D29" i="6" s="1"/>
  <c r="E28" i="6"/>
  <c r="C28" i="6" s="1"/>
  <c r="D28" i="6" s="1"/>
  <c r="E27" i="6"/>
  <c r="C27" i="6" s="1"/>
  <c r="D27" i="6" s="1"/>
  <c r="E26" i="6"/>
  <c r="C26" i="6" s="1"/>
  <c r="D26" i="6" s="1"/>
  <c r="E24" i="6"/>
  <c r="C24" i="6" s="1"/>
  <c r="D24" i="6" s="1"/>
  <c r="E23" i="6"/>
  <c r="C23" i="6" s="1"/>
  <c r="D23" i="6" s="1"/>
  <c r="E22" i="6"/>
  <c r="C22" i="6" s="1"/>
  <c r="D22" i="6" s="1"/>
  <c r="E20" i="6"/>
  <c r="C20" i="6" s="1"/>
  <c r="D20" i="6" s="1"/>
  <c r="E19" i="6"/>
  <c r="C19" i="6" s="1"/>
  <c r="D19" i="6" s="1"/>
  <c r="E18" i="6"/>
  <c r="C18" i="6" s="1"/>
  <c r="D18" i="6" s="1"/>
  <c r="E17" i="6"/>
  <c r="C17" i="6" s="1"/>
  <c r="D17" i="6" s="1"/>
  <c r="E15" i="6"/>
  <c r="C15" i="6" s="1"/>
  <c r="D15" i="6" s="1"/>
  <c r="E13" i="6"/>
  <c r="C13" i="6" s="1"/>
  <c r="D13" i="6" s="1"/>
  <c r="E11" i="6"/>
  <c r="C11" i="6" s="1"/>
  <c r="D11" i="6" s="1"/>
  <c r="E10" i="6"/>
  <c r="C10" i="6" s="1"/>
  <c r="D10" i="6" s="1"/>
  <c r="E8" i="6"/>
  <c r="C8" i="6" s="1"/>
  <c r="D8" i="6" s="1"/>
  <c r="E6" i="6"/>
  <c r="C6" i="6" s="1"/>
  <c r="D6" i="6" s="1"/>
  <c r="E4" i="6"/>
  <c r="E3" i="6"/>
  <c r="C3" i="6" s="1"/>
  <c r="D3" i="6" s="1"/>
  <c r="E2" i="6"/>
  <c r="C2" i="6" s="1"/>
  <c r="D2" i="6" s="1"/>
  <c r="D84" i="6" l="1"/>
  <c r="D92" i="6" s="1"/>
  <c r="C92" i="6"/>
  <c r="E92" i="6"/>
  <c r="E66" i="6"/>
  <c r="D66" i="6"/>
  <c r="E81" i="6"/>
  <c r="C66" i="6"/>
  <c r="E50" i="6"/>
  <c r="D40" i="6"/>
  <c r="D50" i="6" s="1"/>
  <c r="C50" i="6"/>
  <c r="E37" i="6"/>
  <c r="C4" i="6"/>
  <c r="D4" i="6" s="1"/>
  <c r="D37" i="6" s="1"/>
  <c r="E93" i="6" l="1"/>
  <c r="C37" i="6"/>
  <c r="C81" i="6"/>
  <c r="D81" i="6"/>
  <c r="D93" i="6" s="1"/>
  <c r="C93" i="6" l="1"/>
  <c r="K117" i="5"/>
  <c r="K99" i="5"/>
  <c r="K84" i="5"/>
  <c r="K34" i="5"/>
  <c r="I84" i="5"/>
  <c r="F84" i="5"/>
  <c r="G84" i="5" s="1"/>
  <c r="J84" i="5" s="1"/>
  <c r="I99" i="5"/>
  <c r="F99" i="5"/>
  <c r="G99" i="5" s="1"/>
  <c r="J99" i="5" s="1"/>
  <c r="I69" i="5"/>
  <c r="F69" i="5"/>
  <c r="G69" i="5" s="1"/>
  <c r="J69" i="5" s="1"/>
  <c r="K69" i="5" s="1"/>
  <c r="I54" i="5"/>
  <c r="F54" i="5"/>
  <c r="G54" i="5" s="1"/>
  <c r="J54" i="5" s="1"/>
  <c r="K54" i="5" s="1"/>
  <c r="F34" i="5"/>
  <c r="G34" i="5" s="1"/>
  <c r="J34" i="5" s="1"/>
  <c r="I34" i="5"/>
  <c r="I19" i="5"/>
  <c r="F19" i="5"/>
  <c r="G19" i="5" s="1"/>
  <c r="J19" i="5" s="1"/>
  <c r="K19" i="5" s="1"/>
  <c r="I4" i="5"/>
  <c r="F4" i="5"/>
  <c r="G4" i="5" s="1"/>
  <c r="J4" i="5" s="1"/>
  <c r="K4" i="5" s="1"/>
  <c r="K141" i="4"/>
  <c r="I127" i="4"/>
  <c r="F127" i="4"/>
  <c r="G127" i="4" s="1"/>
  <c r="J127" i="4" s="1"/>
  <c r="K127" i="4" s="1"/>
  <c r="I112" i="4"/>
  <c r="F112" i="4"/>
  <c r="G112" i="4" s="1"/>
  <c r="J112" i="4" s="1"/>
  <c r="K112" i="4" s="1"/>
  <c r="I97" i="4"/>
  <c r="G97" i="4"/>
  <c r="J97" i="4" s="1"/>
  <c r="K97" i="4" s="1"/>
  <c r="F97" i="4"/>
  <c r="I81" i="4" l="1"/>
  <c r="F81" i="4"/>
  <c r="G81" i="4" s="1"/>
  <c r="J81" i="4" s="1"/>
  <c r="K81" i="4" s="1"/>
  <c r="I65" i="4"/>
  <c r="F65" i="4"/>
  <c r="G65" i="4" s="1"/>
  <c r="J65" i="4" s="1"/>
  <c r="K65" i="4" s="1"/>
  <c r="I50" i="4"/>
  <c r="F50" i="4"/>
  <c r="G50" i="4" s="1"/>
  <c r="J50" i="4" s="1"/>
  <c r="K50" i="4" s="1"/>
  <c r="I34" i="4"/>
  <c r="F34" i="4"/>
  <c r="G34" i="4" s="1"/>
  <c r="J34" i="4" s="1"/>
  <c r="K34" i="4" s="1"/>
  <c r="I19" i="4"/>
  <c r="F19" i="4"/>
  <c r="G19" i="4" s="1"/>
  <c r="J19" i="4" s="1"/>
  <c r="K19" i="4" s="1"/>
  <c r="I4" i="4"/>
  <c r="F4" i="4"/>
  <c r="G4" i="4" s="1"/>
  <c r="J4" i="4" s="1"/>
  <c r="K4" i="4" s="1"/>
  <c r="K100" i="3" l="1"/>
  <c r="I121" i="3"/>
  <c r="F121" i="3"/>
  <c r="G121" i="3" s="1"/>
  <c r="J121" i="3" s="1"/>
  <c r="K121" i="3" s="1"/>
  <c r="I100" i="3"/>
  <c r="F100" i="3"/>
  <c r="G100" i="3" s="1"/>
  <c r="J100" i="3" s="1"/>
  <c r="I78" i="3"/>
  <c r="F78" i="3"/>
  <c r="G78" i="3" s="1"/>
  <c r="J78" i="3" s="1"/>
  <c r="K78" i="3" s="1"/>
  <c r="I63" i="3"/>
  <c r="F63" i="3"/>
  <c r="G63" i="3" s="1"/>
  <c r="J63" i="3" s="1"/>
  <c r="K63" i="3" s="1"/>
  <c r="I47" i="3"/>
  <c r="F47" i="3"/>
  <c r="G47" i="3" s="1"/>
  <c r="J47" i="3" s="1"/>
  <c r="K47" i="3" s="1"/>
  <c r="I32" i="3"/>
  <c r="F32" i="3"/>
  <c r="G32" i="3" s="1"/>
  <c r="J32" i="3" s="1"/>
  <c r="K32" i="3" s="1"/>
  <c r="I17" i="3" l="1"/>
  <c r="F17" i="3"/>
  <c r="G17" i="3" s="1"/>
  <c r="J17" i="3" s="1"/>
  <c r="K17" i="3" s="1"/>
  <c r="I10" i="3" l="1"/>
  <c r="F10" i="3"/>
  <c r="G10" i="3" s="1"/>
  <c r="J10" i="3" s="1"/>
  <c r="K10" i="3" s="1"/>
  <c r="I4" i="3"/>
  <c r="F4" i="3"/>
  <c r="G4" i="3" s="1"/>
  <c r="J4" i="3" s="1"/>
  <c r="K4" i="3" s="1"/>
  <c r="K141" i="3" l="1"/>
  <c r="K65" i="2" l="1"/>
  <c r="K113" i="2"/>
  <c r="I141" i="2" l="1"/>
  <c r="F141" i="2"/>
  <c r="G141" i="2" s="1"/>
  <c r="J141" i="2" s="1"/>
  <c r="K141" i="2" s="1"/>
  <c r="I113" i="2"/>
  <c r="F113" i="2"/>
  <c r="G113" i="2" s="1"/>
  <c r="J113" i="2" s="1"/>
  <c r="I93" i="2"/>
  <c r="F93" i="2"/>
  <c r="G93" i="2" s="1"/>
  <c r="J93" i="2" s="1"/>
  <c r="K93" i="2" s="1"/>
  <c r="I65" i="2"/>
  <c r="F65" i="2"/>
  <c r="G65" i="2" s="1"/>
  <c r="J65" i="2" s="1"/>
  <c r="I45" i="2"/>
  <c r="F45" i="2"/>
  <c r="G45" i="2" s="1"/>
  <c r="J45" i="2" s="1"/>
  <c r="K45" i="2" s="1"/>
  <c r="I24" i="2"/>
  <c r="F24" i="2"/>
  <c r="G24" i="2" s="1"/>
  <c r="J24" i="2" s="1"/>
  <c r="K24" i="2" s="1"/>
  <c r="K160" i="2" l="1"/>
  <c r="I4" i="2" l="1"/>
  <c r="F4" i="2"/>
  <c r="G4" i="2" s="1"/>
  <c r="J4" i="2" s="1"/>
  <c r="K4" i="2" s="1"/>
  <c r="I271" i="1" l="1"/>
  <c r="F271" i="1"/>
  <c r="G271" i="1" s="1"/>
  <c r="J271" i="1" s="1"/>
  <c r="K271" i="1" s="1"/>
  <c r="I268" i="1"/>
  <c r="F268" i="1"/>
  <c r="G268" i="1" s="1"/>
  <c r="J268" i="1" s="1"/>
  <c r="K268" i="1" s="1"/>
  <c r="I266" i="1"/>
  <c r="F266" i="1"/>
  <c r="G266" i="1" s="1"/>
  <c r="J266" i="1" s="1"/>
  <c r="K266" i="1" s="1"/>
  <c r="I181" i="1"/>
  <c r="F181" i="1"/>
  <c r="G181" i="1" s="1"/>
  <c r="J181" i="1" s="1"/>
  <c r="K181" i="1" s="1"/>
  <c r="I155" i="1"/>
  <c r="F155" i="1"/>
  <c r="G155" i="1" s="1"/>
  <c r="J155" i="1" s="1"/>
  <c r="K155" i="1" s="1"/>
  <c r="F681" i="1" l="1"/>
  <c r="F644" i="1"/>
  <c r="F571" i="1"/>
  <c r="F501" i="1"/>
  <c r="F431" i="1"/>
  <c r="F359" i="1"/>
  <c r="I287" i="1"/>
  <c r="F287" i="1"/>
  <c r="F261" i="1"/>
  <c r="F246" i="1"/>
  <c r="G246" i="1" s="1"/>
  <c r="J246" i="1" s="1"/>
  <c r="F219" i="1"/>
  <c r="G219" i="1" s="1"/>
  <c r="J219" i="1" s="1"/>
  <c r="I192" i="1"/>
  <c r="F192" i="1"/>
  <c r="G192" i="1" s="1"/>
  <c r="J192" i="1" s="1"/>
  <c r="K192" i="1" s="1"/>
  <c r="I160" i="1"/>
  <c r="F160" i="1"/>
  <c r="I133" i="1"/>
  <c r="F133" i="1"/>
  <c r="F113" i="1"/>
  <c r="F92" i="1"/>
  <c r="I68" i="1"/>
  <c r="F68" i="1"/>
  <c r="I4" i="1"/>
  <c r="F4" i="1"/>
  <c r="G4" i="1" s="1"/>
  <c r="J4" i="1" s="1"/>
  <c r="K4" i="1" s="1"/>
  <c r="I660" i="1" l="1"/>
  <c r="F660" i="1"/>
  <c r="G660" i="1" s="1"/>
  <c r="J660" i="1" s="1"/>
  <c r="K660" i="1" s="1"/>
  <c r="I644" i="1"/>
  <c r="G644" i="1"/>
  <c r="J644" i="1" s="1"/>
  <c r="K644" i="1" s="1"/>
  <c r="I571" i="1" l="1"/>
  <c r="G571" i="1"/>
  <c r="J571" i="1" s="1"/>
  <c r="K571" i="1" s="1"/>
  <c r="I501" i="1"/>
  <c r="G501" i="1"/>
  <c r="J501" i="1" s="1"/>
  <c r="K501" i="1" s="1"/>
  <c r="I431" i="1"/>
  <c r="G431" i="1"/>
  <c r="J431" i="1" s="1"/>
  <c r="K431" i="1" s="1"/>
  <c r="I359" i="1"/>
  <c r="G359" i="1"/>
  <c r="J359" i="1" s="1"/>
  <c r="K359" i="1" s="1"/>
  <c r="G287" i="1"/>
  <c r="J287" i="1" l="1"/>
  <c r="K287" i="1" s="1"/>
  <c r="K219" i="1"/>
  <c r="I219" i="1"/>
  <c r="I246" i="1" l="1"/>
  <c r="G133" i="1" l="1"/>
  <c r="J133" i="1" l="1"/>
  <c r="K133" i="1" s="1"/>
  <c r="I113" i="1"/>
  <c r="G113" i="1"/>
  <c r="J113" i="1" s="1"/>
  <c r="K113" i="1" s="1"/>
  <c r="G92" i="1" l="1"/>
  <c r="J92" i="1" s="1"/>
  <c r="K92" i="1" s="1"/>
  <c r="I92" i="1"/>
  <c r="J681" i="1" l="1"/>
  <c r="K681" i="1" s="1"/>
  <c r="I681" i="1"/>
  <c r="I261" i="1"/>
  <c r="G261" i="1"/>
  <c r="J261" i="1" s="1"/>
  <c r="K261" i="1" s="1"/>
  <c r="K246" i="1"/>
  <c r="G68" i="1"/>
  <c r="I46" i="1"/>
  <c r="F46" i="1"/>
  <c r="G46" i="1" s="1"/>
  <c r="J46" i="1" s="1"/>
  <c r="K46" i="1" s="1"/>
  <c r="I25" i="1"/>
  <c r="F25" i="1"/>
  <c r="G25" i="1" s="1"/>
  <c r="J25" i="1" s="1"/>
  <c r="K25" i="1" s="1"/>
  <c r="J68" i="1" l="1"/>
  <c r="K68" i="1" s="1"/>
  <c r="G160" i="1"/>
  <c r="J160" i="1" s="1"/>
  <c r="K160" i="1" s="1"/>
  <c r="K683" i="1" l="1"/>
</calcChain>
</file>

<file path=xl/sharedStrings.xml><?xml version="1.0" encoding="utf-8"?>
<sst xmlns="http://schemas.openxmlformats.org/spreadsheetml/2006/main" count="2423" uniqueCount="476">
  <si>
    <t>Απαίτηση</t>
  </si>
  <si>
    <t>Ενότητα</t>
  </si>
  <si>
    <t>cpv</t>
  </si>
  <si>
    <t>ΚΛΙΜΑΤΙΣΤΙΚΑ ΜΗΧΑΝΗΜΑΤΑ</t>
  </si>
  <si>
    <t>42512200-0</t>
  </si>
  <si>
    <t>Ισχύς: 9.000 Btu/hr</t>
  </si>
  <si>
    <t>5,4 &lt; SEER &lt; 6.10 τουλάχιστον</t>
  </si>
  <si>
    <t>4,0 &lt; SCOP &lt; 4,6 τουλάχιστον</t>
  </si>
  <si>
    <t>Τύπος: Αll DC inverter</t>
  </si>
  <si>
    <t>Ενεργειακή κλάση &gt;= Α++</t>
  </si>
  <si>
    <t>Ψυκτικό υγρό οικολογικού τύπου (R410Α)</t>
  </si>
  <si>
    <t>Εσωτερική μονάδα (τοίχου) παροχής θερμού και ψυχρού αέρα.</t>
  </si>
  <si>
    <t>Αφαιρούμενο και πλενόμενο φίλτρο</t>
  </si>
  <si>
    <t>Στάθμη θορύβου &lt; 40 dB στην υψηλή στάθμη ανεμιστήρα)</t>
  </si>
  <si>
    <t>Ασύρματο τηλεχειριστήριο με δυνατότητα χρονοπρογραμματισμού</t>
  </si>
  <si>
    <t>Εξωτερική μονάδα παροχής θερμού και ψυχρού αέρα.</t>
  </si>
  <si>
    <t>Κατάλληλη για υπαίθρια εγκατάσταση σε τοίχο ή δάπεδο</t>
  </si>
  <si>
    <t>Σύστημα προστασία του συμπιεστή έναντι διοκοπών ρεύματος, υπέρτασης, υπερθέρμανσης</t>
  </si>
  <si>
    <t xml:space="preserve">Στάθμη θορύβου &lt; 55 dB </t>
  </si>
  <si>
    <t>Εγκατάσταση.</t>
  </si>
  <si>
    <t>Στοιχεία σύνδεσης (καλώδια-σωλήνες μονωμένους με συνθετικό υλικό κλειστής κυψέλης ενδεικτικού τύπου armaflex προστατευόμενο με μονωτική άσπρη ταινία), ξεχωριστή ηλεκτρική γραμμή για τη συσκευή ΝΥΜ 3x2,5 mm2 με δικό της μικροαυτόματο 16 Α</t>
  </si>
  <si>
    <t>Σωλήνας απορροής συμπυκνωμάτων ο οποίος θα καταλήγει μέχρι το ύψος του πεζοδρομίου ή σύνδεση με τους αγωγούς αποχέτευσης ή ομβρίων</t>
  </si>
  <si>
    <t>Εγγύηση συμπιεστή &gt;= 5 έτη</t>
  </si>
  <si>
    <t>Εγγύηση υπόλοιπων τμημάτων &gt;= 2 έτη</t>
  </si>
  <si>
    <t>Ισχύς: 12.000 Btu/hr</t>
  </si>
  <si>
    <t>Ισχύς: 18.000 Btu/hr</t>
  </si>
  <si>
    <t>ΕΡΓΑΣΤΗΡΙΑΚΟΣ ΕΞΟΠΛΙΣΜΟΣ</t>
  </si>
  <si>
    <t>Προμήθεια και Εγκατάσταση</t>
  </si>
  <si>
    <t xml:space="preserve">α)Εσωτερική μονάδα (τοίχου) παροχής θερμού και ψυχρού αέρα. </t>
  </si>
  <si>
    <t xml:space="preserve">β) Εξωτερική μονάδα συμπύκνωσης η οποία θα είναι προπληρωμένη με την ενδεδειγμένη ποσότητα ψυκτικού μέσου ενώ θα φέρει και ψυκτικές βάνες που θα παρέχουν την δυνατότητα περισυλλογής του ρευστού σε περίπτωση εργασιών συντήρησης. </t>
  </si>
  <si>
    <t>γ) Η εσωτερική μονάδα θα φέρει εύκολα αφαιρούμενο και πλενόμενο φίλτρο αέρος.</t>
  </si>
  <si>
    <t>ε) Σωλήνας απορροής συμπυκνωμάτων ο οποίος θα καταλήγει εξωτερικα σε αποχετευση</t>
  </si>
  <si>
    <t xml:space="preserve">ζ) Ασύρματο τηλεχειριστήριο με χρονικό προγραμματισμό. Σε περίπτωση βλάβης ή απώλειας του τηλεχειριστηρίου θα πρέπει να διαθέτει εναλλακτικό τρόπο λειτουργίας </t>
  </si>
  <si>
    <t>η) Δυνατότητα αυτόματης επανεκκίνησης μετά από διακοπή ρεύματος.</t>
  </si>
  <si>
    <t>ΕΙΔΙΚΕΣ ΑΠΑΙΤΗΣΕΙΣ</t>
  </si>
  <si>
    <t xml:space="preserve">Ο προμηθευτής υποχρεούται να εγκαταστήσει και να παραδώσει τον εξοπλισμό σε πλήρη λειτουργία και να εκπαιδεύσει το προσωπικό που θα του υποδειχθεί, πλήρως στην λειτουργία του. Σε περιπτωση υπαρξης παλαιου, αποξήλωση και αποκομιδή του υπάρχοντος </t>
  </si>
  <si>
    <t>Κλιματιστικό 9.000 Btu/hr</t>
  </si>
  <si>
    <t>ε) Σωλήνας απορροής συμπυκνωμάτων ο οποίος θα καταλήγει μέχρι το ύψος του πεζοδρομίου.</t>
  </si>
  <si>
    <t>Εποχιακοί συντελεστές απόδοσης: 5,4 &lt; SEER &lt; 6.10 τουλάχιστον
4,0 &lt; SCOP &lt; 4,6 τουλάχιστον</t>
  </si>
  <si>
    <r>
      <t>δ) Στοιχεία σύνδεσης (καλώδια-σωλήνες μονωμένους με συνθετικό υλικό κλειστής κυψέλης ενδεικτικού τύπου armaflex προστατευόμενο με μονωτική άσπρη ταινία), ξεχωριστή ηλεκτρική γραμμή για τη συσκευή ΝΥΜ 3x2,5 mm</t>
    </r>
    <r>
      <rPr>
        <vertAlign val="superscript"/>
        <sz val="10"/>
        <color theme="1"/>
        <rFont val="Arial Narrow"/>
        <family val="2"/>
        <charset val="161"/>
      </rPr>
      <t>2</t>
    </r>
    <r>
      <rPr>
        <sz val="10"/>
        <color theme="1"/>
        <rFont val="Arial Narrow"/>
        <family val="2"/>
        <charset val="161"/>
      </rPr>
      <t xml:space="preserve"> με δικό της μικροαυτόματο 16</t>
    </r>
    <r>
      <rPr>
        <vertAlign val="superscript"/>
        <sz val="10"/>
        <color theme="1"/>
        <rFont val="Arial Narrow"/>
        <family val="2"/>
        <charset val="161"/>
      </rPr>
      <t xml:space="preserve"> </t>
    </r>
    <r>
      <rPr>
        <sz val="10"/>
        <color theme="1"/>
        <rFont val="Arial Narrow"/>
        <family val="2"/>
        <charset val="161"/>
      </rPr>
      <t>Α.</t>
    </r>
  </si>
  <si>
    <t xml:space="preserve">1. Να είναι τύπου ALL DC INVERTER. </t>
  </si>
  <si>
    <t xml:space="preserve">2. Να χρησιμοποιεί ψυκτικό υγρό οικολογικού τύπου (R410Α). </t>
  </si>
  <si>
    <t xml:space="preserve">3. Να είναι ενεργειακής κλάσης Α++. </t>
  </si>
  <si>
    <t xml:space="preserve">4. Να έχει ψυκτική ισχύ τουλάχιστον: 9.000 BTU/h </t>
  </si>
  <si>
    <t xml:space="preserve">5. Θα περιλαμβάνει: </t>
  </si>
  <si>
    <t>6. Η εξωτερική μονάδα να είναι κατάλληλη για υπαίθρια εγκατάσταση με κέλυφος κατασκευασμένο από χαλυβδο-έλασμα βαμμένο με αντιοξειδωτική βαφή, πλήρως κατάλληλο για εξωτερική τοποθέτηση.</t>
  </si>
  <si>
    <t xml:space="preserve">7. Να διαθέτει σύστημα προστασίας του συμπιεστή έναντι συχνών διακοπών ρεύματος και υπερθέρμανσης, καθώς και σύστημα προστασίας έναντι υπέρτασης. </t>
  </si>
  <si>
    <t>8. Η μέγιστη στάθμη θορύβου της εσωτερικής μονάδας στην υψηλή ταχύτητα ανεμιστήρα να μην υπερβαίνει τα 40 dB(A). Να αναφέρεται η στάθμη θορύβου και στις άλλες ταχύτητες. Η στάθμη θορύβου της εξωτερικής μονάδας να είναι το πολύ 55db.</t>
  </si>
  <si>
    <t>9. Η εγγύηση καλής λειτουργίας να καλύπτει το συμπιεστή για διάστημα τουλάχιστον πέντε (5) ετών, τα δε λοιπά μέρη του μηχανήματος για διάστημα τουλάχιστον δύο (2) ετών από την οριστική παραλαβή τους και θα καλύπτει την επισκευή ή αντικατάσταση όποιων ελαττωματικών ηλεκτρικών/μηχανικών μερών.</t>
  </si>
  <si>
    <t>10.  Θα παρέχεται η δυνατότητα ελέγχου εξ, αποστάσεως με τη χρήση Wi-Fi module ή ενσωματωμένο και την λειτουργία με ειδικό λογισμικό σε φορητή συσκευή (κινητό) ή σε συσκευή άλλου τύπου (υπολογιστής, tablet).</t>
  </si>
  <si>
    <t>11. Εποχιακοί συντελεστές απόδοσης: 5,4 &lt; SEER  τουλάχιστον
4,0 &lt; SCOP τουλάχιστον</t>
  </si>
  <si>
    <t>39717200-3</t>
  </si>
  <si>
    <t xml:space="preserve">1. Να είναι τύπου ALL DC INVERTER. 
2. Να χρησιμοποιεί ψυκτικό υγρό οικολογικού τύπου (R410Α). 
3. Να είναι ενεργειακής κλάσης Α++. 
4. Να έχει ψυκτική ισχύ τουλάχιστον: 9.000 BTU/h 
5. Θα περιλαμβάνει: 
α)Εσωτερική μονάδα (τοίχου) παροχής θερμού και ψυχρού αέρα. 
β) Εξωτερική μονάδα συμπύκνωσης η οποία θα είναι προπληρωμένη με την ενδεδειγμένη ποσότητα ψυκτικού μέσου ενώ θα φέρει και ψυκτικές βάνες που θα παρέχουν την δυνατότητα περισυλλογής του ρευστού σε περίπτωση εργασιών συντήρησης. 
γ) Η εσωτερική μονάδα θα φέρει εύκολα αφαιρούμενο και πλενόμενο φίλτρο αέρος.
δ) Στοιχεία σύνδεσης (καλώδια-σωλήνες μονωμένους με συνθετικό υλικό κλειστής κυψέλης ενδεικτικού τύπου armaflex προστατευόμενο με μονωτική άσπρη ταινία), ξεχωριστή ηλεκτρική γραμμή για τη συσκευή ΝΥΜ 3x2,5 mm2 με δικό της μικροαυτόματο 16 Α.
ε) Σωλήνας απορροής συμπυκνωμάτων ο οποίος θα καταλήγει μέχρι το ύψος του πεζοδρομίου.
ζ) Ασύρματο τηλεχειριστήριο με χρονικό προγραμματισμό. Σε περίπτωση βλάβης ή απώλειας του τηλεχειριστηρίου θα πρέπει να διαθέτει εναλλακτικό τρόπο λειτουργίας 
η) Δυνατότητα αυτόματης επανεκκίνησης μετά από διακοπή ρεύματος.
6. Η εξωτερική μονάδα να είναι κατάλληλη για υπαίθρια εγκατάσταση με κέλυφος κατασκευασμένο από χαλυβδο-έλασμα βαμμένο με αντιοξειδωτική βαφή, πλήρως κατάλληλο για εξωτερική τοποθέτηση.
7. Να διαθέτει σύστημα προστασίας του συμπιεστή έναντι συχνών διακοπών ρεύματος και υπερθέρμανσης, καθώς και σύστημα προστασίας έναντι υπέρτασης. 
8. Η μέγιστη στάθμη θορύβου της εσωτερικής μονάδας στην υψηλή ταχύτητα ανεμιστήρα να μην υπερβαίνει τα 40 dB(A). Να αναφέρεται η στάθμη θορύβου και στις άλλες ταχύτητες. Η στάθμη θορύβου της εξωτερικής μονάδας να είναι το πολύ 55db.
9. Η εγγύηση καλής λειτουργίας να καλύπτει το συμπιεστή για διάστημα τουλάχιστον πέντε (5) ετών, τα δε λοιπά μέρη του μηχανήματος για διάστημα τουλάχιστον δύο (2) ετών από την οριστική παραλαβή τους και θα καλύπτει την επισκευή ή αντικατάσταση όποιων ελαττωματικών ηλεκτρικών/μηχανικών μερών.
10.  Θα παρέχεται η δυνατότητα ελέγχου εξ, αποστάσεως με τη χρήση Wi-Fi module ή ενσωματωμένο και την λειτουργία με ειδικό λογισμικό σε φορητή συσκευή (κινητό) ή σε συσκευή άλλου τύπου (υπολογιστής, tablet).
11. Εποχιακοί συντελεστές απόδοσης: 5,4 &lt; SEER &lt; 6.10 τουλάχιστον
4,0 &lt; SCOP &lt; 4,6 τουλάχιστον
</t>
  </si>
  <si>
    <t>1. Να είναι τύπου ALL DC INVERTER. 
2. Να χρησιμοποιεί ψυκτικό υγρό οικολογικού τύπου (R410Α). 
3. Να είναι ενεργειακής κλάσης Α++. 
4. Να έχει ψυκτική ισχύ τουλάχιστον: 18.000 BTU/h 
5. Θα περιλαμβάνει: 
α)Εσωτερική μονάδα (τοίχου) παροχής θερμού και ψυχρού αέρα. 
β) Εξωτερική μονάδα συμπύκνωσης η οποία θα είναι προπληρωμένη με την ενδεδειγμένη ποσότητα ψυκτικού μέσου ενώ θα φέρει και ψυκτικές βάνες που θα παρέχουν την δυνατότητα περισυλλογής του ρευστού σε περίπτωση εργασιών συντήρησης. 
γ) Η εσωτερική μονάδα θα φέρει εύκολα αφαιρούμενο και πλενόμενο φίλτρο αέρος.
δ) Στοιχεία σύνδεσης (καλώδια-σωλήνες μονωμένους με συνθετικό υλικό κλειστής κυψέλης ενδεικτικού τύπου armaflex προστατευόμενο με μονωτική άσπρη ταινία), ξεχωριστή ηλεκτρική γραμμή για τη συσκευή ΝΥΜ 3x2,5 mm2 με δικό της μικροαυτόματο 16 Α.
ε) Σωλήνας απορροής συμπυκνωμάτων ο οποίος θα καταλήγει μέχρι το ύψος του πεζοδρομίου.
ζ) Ασύρματο τηλεχειριστήριο με χρονικό προγραμματισμό. Σε περίπτωση βλάβης ή απώλειας του τηλεχειριστηρίου θα πρέπει να διαθέτει εναλλακτικό τρόπο λειτουργίας 
η) Δυνατότητα αυτόματης επανεκκίνησης μετά από διακοπή ρεύματος.
6. Η εξωτερική μονάδα να είναι κατάλληλη για υπαίθρια εγκατάσταση με κέλυφος κατασκευασμένο από χαλυβδο-έλασμα βαμμένο με αντιοξειδωτική βαφή, πλήρως κατάλληλο για εξωτερική τοποθέτηση.
7. Να διαθέτει σύστημα προστασίας του συμπιεστή έναντι συχνών διακοπών ρεύματος και υπερθέρμανσης, καθώς και σύστημα προστασίας έναντι υπέρτασης. 
8. Η μέγιστη στάθμη θορύβου της εσωτερικής μονάδας στην υψηλή ταχύτητα ανεμιστήρα να μην υπερβαίνει τα 40 dB(A). Να αναφέρεται η στάθμη θορύβου και στις άλλες ταχύτητες. Η στάθμη θορύβου της εξωτερικής μονάδας να είναι το πολύ 55db.
9. Η εγγύηση καλής λειτουργίας να καλύπτει το συμπιεστή για διάστημα τουλάχιστον πέντε (5) ετών, τα δε λοιπά μέρη του μηχανήματος για διάστημα τουλάχιστον δύο (2) ετών από την οριστική παραλαβή τους και θα καλύπτει την επισκευή ή αντικατάσταση όποιων ελαττωματικών ηλεκτρικών/μηχανικών μερών.
10.  Θα παρέχεται η δυνατότητα ελέγχου εξ, αποστάσεως με τη χρήση Wi-Fi module ή ενσωματωμένο και την λειτουργία με ειδικό λογισμικό σε φορητή συσκευή (κινητό) ή σε συσκευή άλλου τύπου (υπολογιστής, tablet).
11. Εποχιακοί συντελεστές απόδοσης: 5,4 &lt; SEER &lt; 6.10 τουλάχιστον
4,0 &lt; SCOP &lt; 4,6 τουλάχιστον</t>
  </si>
  <si>
    <t xml:space="preserve">Ψυκτική ισχύ τουλάχιστον: 9.000 BTU/h </t>
  </si>
  <si>
    <t>ΣΥΣΚΕΥΕΣ ΚΛΙΜΑΤΙΣΜΟΥ</t>
  </si>
  <si>
    <t>Εποχιακοί συντελεστές απόδοσης
5,4 &lt; SEER &lt; 6.10 τουλάχιστον
4,0 &lt; SCOP &lt; 4,6 τουλάχιστον</t>
  </si>
  <si>
    <t>Ενεργειακή κλάση: Α++</t>
  </si>
  <si>
    <t>Τύπος ALL DC INVERTER</t>
  </si>
  <si>
    <t>Θα περιλαμβάνει: 
α)Εσωτερική μονάδα (τοίχου) παροχής θερμού και ψυχρού αέρα. 
β) Εξωτερική μονάδα συμπύκνωσης η οποία θα είναι προπληρωμένη με την ενδεδειγμένη ποσότητα ψυκτικού μέσου ενώ θα φέρει και ψυκτικές βάνες που θα παρέχουν την δυνατότητα περισυλλογής του ρευστού σε περίπτωση εργασιών συντήρησης. 
γ) Η εσωτερική μονάδα θα φέρει εύκολα αφαιρούμενο και πλενόμενο φίλτρο αέρος.
δ) Στοιχεία σύνδεσης (καλώδια-σωλήνες μονωμένους με συνθετικό υλικό κλειστής κυψέλης ενδεικτικού τύπου armaflex προστατευόμενο με μονωτική άσπρη ταινία), ξεχωριστή ηλεκτρική γραμμή για τη συσκευή ΝΥΜ 3x2,5 mm2 με δικό της μικροαυτόματο 16 Α.
ε) Σωλήνας απορροής συμπυκνωμάτων ο οποίος θα καταλήγει μέχρι το ύψος του πεζοδρομίου.
ζ) Ασύρματο τηλεχειριστήριο με χρονικό προγραμματισμό. Σε περίπτωση βλάβης ή απώλειας του τηλεχειριστηρίου θα πρέπει να διαθέτει εναλλακτικό τρόπο λειτουργίας 
η) Δυνατότητα αυτόματης επανεκκίνησης μετά από διακοπή ρεύματος.</t>
  </si>
  <si>
    <t>Η εξωτερική μονάδα να είναι κατάλληλη για υπαίθρια εγκατάσταση με κέλυφος κατασκευασμένο από χαλυβδο-έλασμα βαμμένο με αντιοξειδωτική βαφή, πλήρως κατάλληλο για εξωτερική τοποθέτηση.</t>
  </si>
  <si>
    <t xml:space="preserve">Να διαθέτει σύστημα προστασίας του συμπιεστή έναντι συχνών διακοπών ρεύματος και υπερθέρμανσης, καθώς και σύστημα προστασίας έναντι υπέρτασης. </t>
  </si>
  <si>
    <t>Η μέγιστη στάθμη θορύβου της εσωτερικής μονάδας στην υψηλή ταχύτητα ανεμιστήρα να μην υπερβαίνει τα 40 dB(A). Να αναφέρεται η στάθμη θορύβου και στις άλλες ταχύτητες. Η στάθμη θορύβου της εξωτερικής μονάδας να είναι το πολύ 55db.</t>
  </si>
  <si>
    <t>Να παρέχεται η δυνατότητα ελέγχου εξ, αποστάσεως με τη χρήση Wi-Fi module ή ενσωματωμένο και την λειτουργία με ειδικό λογισμικό σε φορητή συσκευή (κινητό) ή σε συσκευή άλλου τύπου (υπολογιστής, tablet).</t>
  </si>
  <si>
    <t>Ο προμηθευτής υποχρεούται να μεταφέρει τον εξοπλισμό στην έδρα του Τμήματος.</t>
  </si>
  <si>
    <t>Η εγγύηση καλής λειτουργίας να καλύπτει το συμπιεστή για διάστημα τουλάχιστον πέντε (5) ετών, τα δε λοιπά μέρη του μηχανήματος για διάστημα τουλάχιστον δύο (2) ετών από την οριστική παραλαβή τους και θα καλύπτει την επισκευή ή αντικατάσταση όποιων ελαττωματικών ηλεκτρικών/μηχανικών μερών.</t>
  </si>
  <si>
    <t xml:space="preserve">Ψυκτική ισχύ τουλάχιστον: 12.000 BTU/h </t>
  </si>
  <si>
    <t>ΚΛΙΜΑΤΙΣΤΙΚΟ Γ</t>
  </si>
  <si>
    <t xml:space="preserve">Ψυκτική ισχύ τουλάχιστον: 18.000 BTU/h </t>
  </si>
  <si>
    <t>ΕΞΟΠΛΙΣΜΟΣ ΚΛΙΜΑΤΙΣΜΟΥ ΧΩΡΟΥ ΛΕΙΤΟΥΡΓΙΑΣ ΕΙΔΙΚΟΥ ΤΗΛΕΠΙΚΟΙΝΩΝΙΑΚΟΥ ΕΞΟΠΛΙΣΜΟΥ</t>
  </si>
  <si>
    <t>18.000 Btu/hr</t>
  </si>
  <si>
    <t>Εποχιακοί συντελεστές απόδοσης: 5,4 &lt; SEER &lt; 6.10 τουλάχιστον</t>
  </si>
  <si>
    <t>Εποχιακοί συντελεστές απόδοσης: 4,0 &lt; SCOP &lt; 4,6 τουλάχιστον</t>
  </si>
  <si>
    <t>1. Να είναι τύπου ALL DC INVERTER</t>
  </si>
  <si>
    <t>2. Να χρησιμοποιεί ψυκτικό υγρό οικολογικού τύπου (R410Α)</t>
  </si>
  <si>
    <t>3. Να είναι ενεργειακής κλάσης Α++</t>
  </si>
  <si>
    <t xml:space="preserve">4. Θα περιλαμβάνει: α)Εσωτερική μονάδα (τοίχου) παροχής θερμού και ψυχρού αέρα. β) Εξωτερική μονάδα συμπύκνωσης η οποία θα είναι προπληρωμένη με την ενδεδειγμένη ποσότητα ψυκτικού μέσου ενώ θα φέρει και ψυκτικές βάνες που θα παρέχουν την δυνατότητα περισυλλογής του ρευστού σε περίπτωση εργασιών συντήρησης. γ) Η εσωτερική μονάδα θα φέρει εύκολα αφαιρούμενο και πλενόμενο φίλτρο αέρος. δ) Στοιχεία σύνδεσης (καλώδια-σωλήνες μονωμένους με συνθετικό υλικό κλειστής κυψέλης ενδεικτικού τύπου armaflex προστατευόμενο με μονωτική άσπρη ταινία), ξεχωριστή ηλεκτρική γραμμή για τη συσκευή ΝΥΜ 3x2,5 mm2 με δικό της μικροαυτόματο 16 Α. ε) Σωλήνας απορροής συμπυκνωμάτων ο οποίος θα καταλήγει μέχρι το ύψος του πεζοδρομίου. ζ) Ασύρματο τηλεχειριστήριο με χρονικό προγραμματισμό. Σε περίπτωση βλάβης ή απώλειας του τηλεχειριστηρίου θα πρέπει να διαθέτει εναλλακτικό τρόπο λειτουργίας. η) Δυνατότητα αυτόματης επανεκκίνησης μετά από διακοπή ρεύματος. </t>
  </si>
  <si>
    <t>5. Η εξωτερική μονάδα να είναι κατάλληλη για υπαίθρια εγκατάσταση με κέλυφος κατασκευασμένο από χαλυβδο-έλασμα βαμμένο με αντιοξειδωτική βαφή, πλήρως κατάλληλο για εξωτερική τοποθέτηση</t>
  </si>
  <si>
    <t>6. Να διαθέτει σύστημα προστασίας του συμπιεστή έναντι συχνών διακοπών ρεύματος και υπερθέρμανσης, καθώς και σύστημα προστασίας έναντι υπέρτασης</t>
  </si>
  <si>
    <t>7. Η μέγιστη στάθμη θορύβου της εσωτερικής μονάδας στην υψηλή ταχύτητα ανεμιστήρα να μην υπερβαίνει τα 40 dB(A). Να αναφέρεται η στάθμη θορύβου και στις άλλες ταχύτητες. Η στάθμη θορύβου της εξωτερικής μονάδας να είναι το πολύ 55db</t>
  </si>
  <si>
    <t>8. Η εγγύηση καλής λειτουργίας να καλύπτει το συμπιεστή για διάστημα τουλάχιστον πέντε (5) ετών, τα δε λοιπά μέρη του μηχανήματος για διάστημα τουλάχιστον δύο (2) ετών από την οριστική παραλαβή τους και θα καλύπτει την επισκευή ή αντικατάσταση όποιων ελαττωματικών ηλεκτρικών/μηχανικών μερών</t>
  </si>
  <si>
    <t>11.Εποχιακοί συντελεστές απόδοσης: 5,4 &lt; SEER &lt; 6.10 τουλάχιστον, 4,0 &lt; SCOP &lt; 4,6 τουλάχιστον</t>
  </si>
  <si>
    <t>Εποχιακοί συντελεστές απόδοσης: 5,4 &lt; SEER &lt; 6.10 τουλάχιστον, 4,0 &lt; SCOP &lt; 4,6 τουλάχιστον</t>
  </si>
  <si>
    <t>Ο προμηθευτής υποχρεούται να εγκαταστήσει και να παραδώσει το όργανο σε πλήρη λειτουργία και να εκπαιδεύσει το προσωπικό που θα του υποδειχθεί, πλήρως στην λειτουργία του.</t>
  </si>
  <si>
    <t>Ο προμηθευτής να διαθέτει δική του υπηρεσία τεχνικής υποστήριξης με έμπειρο προσωπικό αποκλειστικής απασχόλησης εκπαιδευμένο στον κατασκευαστή.</t>
  </si>
  <si>
    <t>Να κατατεθεί κατάλογος εγκατεστημένων οργάνων ίδιας τεχνολογίας από τον προμηθευτή στην Ελλάδα.</t>
  </si>
  <si>
    <t>Να εξασφαλίζεται ή ύπαρξη ανταλλακτικών για επτά (7) τουλάχιστον έτη μετά τη λήξη παραγωγής του προσφερόμενου μοντέλου.</t>
  </si>
  <si>
    <t>Ο προμηθευτής και ο κατασκευαστής θα πρέπει να είναι απαραιτήτως πιστοποιημένοι κατά ISO 9001:2008.</t>
  </si>
  <si>
    <t>Όλες οι ανωτέρω ζητούμενες προδιαγραφές θα πρέπει να απαντηθούν με την υπάρχουσα σειρά, μία προς μία, με φύλλο συμμόρφωσης και να αποδεικνύονται σαφέστατα από συνημμένα φυλλάδια του κατασκευαστή Οίκου ή και από και κάθε άλλο επίσημο έγγραφο του κατασκευαστή Oίκου, που θα συνοδεύουν την προσφορά.</t>
  </si>
  <si>
    <t xml:space="preserve"> τύπου ALL DC INVERTER</t>
  </si>
  <si>
    <t xml:space="preserve">Να χρησιμοποιεί ψυκτικό υγρό οικολογικού τύπου (R410Α). </t>
  </si>
  <si>
    <t xml:space="preserve">Να είναι ενεργειακής κλάσης Α++. </t>
  </si>
  <si>
    <t>Να έχει ψυκτική ισχύ τουλάχιστον 12.000 BTU/hr</t>
  </si>
  <si>
    <t>Θα παρέχεται η δυνατότητα ελέγχου εξ, αποστάσεως με τη χρήση Wi-Fi module ή ενσωματωμένο και την λειτουργία με ειδικό λογισμικό σε φορητή συσκευή (κινητό) ή σε συσκευή άλλου τύπου (υπολογιστής, tablet).</t>
  </si>
  <si>
    <t>Εποχιακοί συντελεστές απόδοσης	5,4 &lt; SEER &lt; 6.10 τουλάχιστον
4,0 &lt; SCOP &lt; 4,6 τουλάχιστον.</t>
  </si>
  <si>
    <t>Ο προμηθευτής να διαθέτει δική του υπηρεσία τεχνικής υποστήριξης με  έμπειρο προσωπικό αποκλειστικής απασχόλησης εκπαιδευμένο στον κατασκευαστή.</t>
  </si>
  <si>
    <t>Να παρέχεται εγγύηση καλής λειτουργίας ενός έτους.</t>
  </si>
  <si>
    <t>Όλες οι ανωτέρω ζητούμενες προδιαγραφές θα πρέπει να απαντηθούν με την υπάρχουσα σειρά, μία προς μία, με φύλλο συμμόρφωσης και να αποδεικνύονται σαφέστατα από συνημμένα φυλλάδια του κατασκευαστή Οίκου ή και από και κάθε άλλο επίσημο έγγραφο του κατασκευαστή Oίκου, που θα συνοδεύουν την προσφορά</t>
  </si>
  <si>
    <t>Να έχει ψυκτική ισχύ τουλάχιστον 9.000 BTU/hr</t>
  </si>
  <si>
    <t>Να είναι τύπου ALL DC INVERTER</t>
  </si>
  <si>
    <t xml:space="preserve">Να έχει ψυκτική ισχύ τουλάχιστον: 18.000 BTU/h </t>
  </si>
  <si>
    <t xml:space="preserve">Θα περιλαμβάνει: </t>
  </si>
  <si>
    <t>δ) Στοιχεία σύνδεσης (καλώδια-σωλήνες μονωμένους με συνθετικό υλικό κλειστής κυψέλης ενδεικτικού τύπου armaflex προστατευόμενο με μονωτική άσπρη ταινία), ξεχωριστή ηλεκτρική γραμμή για τη συσκευή ΝΥΜ 3x2,5 mm2 με δικό της μικροαυτόματο 16 Α.</t>
  </si>
  <si>
    <t xml:space="preserve"> Να διαθέτει σύστημα προστασίας του συμπιεστή έναντι συχνών διακοπών ρεύματος και υπερθέρμανσης, καθώς και σύστημα προστασίας έναντι υπέρτασης. </t>
  </si>
  <si>
    <t>Εποχιακοί συντελεστές απόδοσης 5,4 &lt; SEER &lt; 6.10 τουλάχιστον
4,0 &lt; SCOP &lt; 4,6 τουλάχιστον</t>
  </si>
  <si>
    <t xml:space="preserve">Να έχει ψυκτική ισχύ τουλάχιστον: 9.000 BTU/h </t>
  </si>
  <si>
    <t>Ψυκτική απόδοση 55.000	Btu / h</t>
  </si>
  <si>
    <t>Θερμική απόδοση 58.000 + 12.000 Btu / h</t>
  </si>
  <si>
    <t xml:space="preserve">Στάθμη θορύβου- Εσωτερική Μονάδα (Χαμηλή/ Μέση/ Υψηλή) 49/54/58 dB(A)	</t>
  </si>
  <si>
    <t xml:space="preserve">Ενεργειακή Κλάση A+++ </t>
  </si>
  <si>
    <t xml:space="preserve">Εύρος Λειτουργίας Εξωτ. θερμοκρασίας Ψύξη / θέρμανση -15~50/-15~24 °C	</t>
  </si>
  <si>
    <t>Ο προμηθευτής υποχρεούται να παραδώσει το προϊόν σε πλήρη λειτουργία και να το εγκαταστήσει στο χώρο που θα του υποδειχθεί.</t>
  </si>
  <si>
    <t>Ο προμηθευτής να διαθέτει δική του υπηρεσία τεχνικής υποστήριξης με  έμπειρο και εκπαιδευμένο προσωπικό.</t>
  </si>
  <si>
    <t>Να παρέχεται εγγύηση καλής λειτουργίας δέκα ετών.</t>
  </si>
  <si>
    <t>Ο κατασκευαστής θα πρέπει να έχει πιστοποίηση κατά ISO 9001:2008.</t>
  </si>
  <si>
    <t>Το σύνολο αποτελείται από 2 κλιματιστικά 18000Bthu/h, 2 επιτηρητές ηλεκτρικού δικτύου, 2 ρελέ ισχύος, 2 μικροαυτόματους, εργασίες εγκατάστασης-απεγκατάστασης κλιματισμού και ηλεκτρολογικές εργασίες.</t>
  </si>
  <si>
    <t>Κλιματιστικό Εργαστηρίου</t>
  </si>
  <si>
    <t>Τύπος κλιματιστικού SPLIT UNIT INVERTER &gt;18000btu/h</t>
  </si>
  <si>
    <t>Οικολογικό ψυκτικό υγρό R-32</t>
  </si>
  <si>
    <t>Ονομαστική ψυκτική απόδοση Τουλάχιστον 6 kW</t>
  </si>
  <si>
    <t>Ονομαστική θερμική απόδοση Τουλάχιστον 6.2 kW</t>
  </si>
  <si>
    <t>Εγγυημένο εύρος λειτουργίας -10 ~ +46 oC στην ψύξη και -12 ~ +24 oC στη θέρμανση</t>
  </si>
  <si>
    <t>Τάση λειτουργίας 220-240V, AC/50 Ηz</t>
  </si>
  <si>
    <t>Ενεργειακή κλάση A++ στην ψύξη, Α+ στη θερμή ζώνη</t>
  </si>
  <si>
    <t>Βαθμός Απόδοσης Ψύξης (SEER) 6.4</t>
  </si>
  <si>
    <t>Βαθμός Απόδοσης Θέρμανσης (SCOP) 4.4</t>
  </si>
  <si>
    <t>Γείωση μεταλλικών μερών.</t>
  </si>
  <si>
    <t>Το μηχάνημα να πληροί τις προδιαγραφές ασφαλείας και ψυκτικής απόδοσης της Ε.Ε. και να φέρει τη σήμανση CE.</t>
  </si>
  <si>
    <t>Πιστοποίηση χαρακτηρηστικών κατα Eurovent</t>
  </si>
  <si>
    <t>Δυνατότητα λειτουργίας για απόσταση σωληνώσεων τουλάχιστον 25 μέτρων και υψομετρικής διαφοράς τουλάχιστον 15 μέτρων, εσωτερική με εξωτερική μονάδα.</t>
  </si>
  <si>
    <t>Στην τεχνική προσφορά θα πρέπει να αναφέρονται και τα ακόλουθα στοιχεία:</t>
  </si>
  <si>
    <t>Οι ακραίες συνθήκες περιβάλλοντος υπό τις οποίες λειτουργούν τα μηχανήματα ως συσκευές ψύξης / θέρμανσης</t>
  </si>
  <si>
    <t>Η μέγιστη συνολική απόσταση μεταξύ εξωτερικής και εσωτερικής μονάδας μέχρι την οποία το μηχάνημα μπορεί να λειτουργήσει, αναφέροντας την υφιστάμενη μείωση της ψυκτικής ικανότητας.</t>
  </si>
  <si>
    <t>Η μέγιστη υψομετρική διαφορά μεταξύ εξωτερικής και εσωτερικής μονάδας μέχρι την οποία το μηχάνημα μπορεί να λειτουργήσει, αναφέροντας την υφιστάμενη μείωση της ψυκτικής ικανότητας.</t>
  </si>
  <si>
    <t>Ανακλινόμενες περσίδες</t>
  </si>
  <si>
    <t>Ασύρματο χειριστήριο με οδηγίες χρήσης, με επιλογές τουλάχιστον τις εξής:</t>
  </si>
  <si>
    <t>Επιλογή είδους λειτουργίας.</t>
  </si>
  <si>
    <t>Επιλογή ταχύτητας ανεμιστήρα</t>
  </si>
  <si>
    <t>Ρύθμιση θερμοκρασίας</t>
  </si>
  <si>
    <t>Αυτόματη κίνηση περσίδων</t>
  </si>
  <si>
    <t>Διακόπτη ON/OFF (επιθυμητή επαναλειτουργία τους μετά από διακοπή ρεύματος)</t>
  </si>
  <si>
    <t>Χρονοδιακόπτης 24ωρου προγραμματισμού</t>
  </si>
  <si>
    <t>Η εγγύηση καλής λειτουργίας να καλύπτει το συμπιεστή για διάστημα τουλάχιστον πέντε (5) ετών, τα δε λοιπά μέρη του μηχανήματος για διάστημα τουλάχιστον πέντε (5) ετών από την οριστική παραλαβή τους.</t>
  </si>
  <si>
    <t>Αυτόματη επανεκκίνηση.</t>
  </si>
  <si>
    <t>Αυτοδιάγνωση βλαβών.</t>
  </si>
  <si>
    <t>Να διαθέτει σύστημα προστασίας του συμπιεστή έναντι συχνών διακοπών ρεύματος και υπερθέρμανσης, καθώς και σύστημα προστασίας έναντι υπέρτασης</t>
  </si>
  <si>
    <t>Στάθμη θορύβου(στάθμη ηχητικής ισχύος) &lt;57dB(A) για το εσωτερικό μηχάνημα και &gt;65dB(A) για το εξωτερικό μηχάνημα.</t>
  </si>
  <si>
    <t>Το εργοστάσιο κατασκευής των κλιματιστικών μηχανημάτων πρέπει να διαθέτει Πιστοποιητικό Συστήματος Διαχείρισης Ποιότητας σύμφωνα με το ISO 9002 ή ισοδύναμο.</t>
  </si>
  <si>
    <t>Η εξωτερική μονάδα πρέπει να είναι κατάλληλη για υπαίθρια εγκατάσταση με αντισκωριακή προστασία και για δυσμενείς καιρικές συνθήκες.</t>
  </si>
  <si>
    <t>Επιτηρητής ηλεκτρικού δικτύου ράγας τριφασικός με έλεγχο υπέρτασης, υπότασης, απώλεια φάσης και ουδετέρου</t>
  </si>
  <si>
    <t>Επιτηρητής</t>
  </si>
  <si>
    <t>Τάση τροφοδοσίας 145-500VAC</t>
  </si>
  <si>
    <t>Λειτουργίες μέτρησης</t>
  </si>
  <si>
    <t>Υπέρταση (105% ~ 125%)</t>
  </si>
  <si>
    <t>Υπόταση (55% ~ 95%)</t>
  </si>
  <si>
    <t>Απώλεια φάσης και ουδέτερου</t>
  </si>
  <si>
    <t>Διαδοχή φάσης</t>
  </si>
  <si>
    <t>Ασυμμετρία (10%)</t>
  </si>
  <si>
    <t>Χρονική καθυστέρηση: 2s ~ 999s</t>
  </si>
  <si>
    <t>Έξοδος: &gt;= 1 C/O (μεταγωγική επαφή)</t>
  </si>
  <si>
    <t>Οθόνη LCD</t>
  </si>
  <si>
    <t xml:space="preserve">Ονομαστική τάση 230Vac </t>
  </si>
  <si>
    <t>Ρελέ Ισχύος</t>
  </si>
  <si>
    <t xml:space="preserve">2 πόλοι 25Α κατά AC7a ή AC1 </t>
  </si>
  <si>
    <t xml:space="preserve">Πηνίο 230Vac </t>
  </si>
  <si>
    <t>2 επαφές NO</t>
  </si>
  <si>
    <t>Με διακόπτη ON/OFF για χειρισμό</t>
  </si>
  <si>
    <t>Στάθμη θορύβου στην οπλισμένη κατάσταση &lt;= 30 dB στο 1 cm</t>
  </si>
  <si>
    <t>Συμμόρφωση με IEC/EN 61095</t>
  </si>
  <si>
    <t>L+N</t>
  </si>
  <si>
    <t>Μικροαυτόματος</t>
  </si>
  <si>
    <t>2 πόλων</t>
  </si>
  <si>
    <t>Βραχυκύκλωμα διακοπής EN 60898 4,5KA</t>
  </si>
  <si>
    <t>Ικανότητα διακοπής IEC60947-2 4,5KA</t>
  </si>
  <si>
    <t>Ονομαστική τάση 230V</t>
  </si>
  <si>
    <t>Ονομαστικό ρεύμα 16A</t>
  </si>
  <si>
    <t>Τύπος τάσης AC</t>
  </si>
  <si>
    <t>Χαρακτηριστικό απόζευξης C</t>
  </si>
  <si>
    <t>Εγκατάσταση του επιτηρητή ηλεκτρικού δικτύου, του μικροαυτόματου και του ρελέ ισχύος σε υφιστάμενο πίνακα σύμφωνα με τις τεχνικές προδιαγραφές των κατασκευαστών από αδειούχο ηλεκτρολόγο εγκαταστάτη.</t>
  </si>
  <si>
    <t>Ηλεκτρολογική Εγκατάσταση</t>
  </si>
  <si>
    <t>Η εξωτερική μονάδα θα τοποθετηθεί στην οροφή του κτιρίου σε κατάλληλα διαμορφωμένη μεταλλική βάση σχήματος Π με σωστές κλίσεις για την απρόσκοπτη λειτουργία της</t>
  </si>
  <si>
    <t>Εργασίες εγκατάστασης-απεγκατάστασης κλιματιστικών</t>
  </si>
  <si>
    <t>Προμήθεια, μεταφορά, τοποθέτηση των νέων κλιματιστικών μηχανημάτων, μετά των απαραιτήτων μονωτικών υλικών, ειδικών εξαρτημάτων και παρελκομένων.</t>
  </si>
  <si>
    <t>Εσωτερική εγκατάσταση ψυκτικών σωληνώσεων σύμφωνα με τις προδιαγραφές του κατασκευαστού</t>
  </si>
  <si>
    <t>Ψυκτικές σωλήνες βαρέως τύπου αμερικάνικων προδιαγραφών, μονωτικό υλικό, αυτοκόλλητη πλαστική ταινία, σύνδεση καλωδιώσεων αυτοματισμών μεταξύ εσωτερικών μονάδων και εξωτερικής μονάδας, σύνδεση remote controller εσωτερικών μονάδων, τοπικό δίκτυο αποχέτευσης συμπυκνωμάτων των εσωτερικών μονάδων, εκκίνηση και δοκιμαστική λειτουργία του συστήματος,</t>
  </si>
  <si>
    <t>Πλήρωση με την απαραίτητη ποσότητα ψυκτικού μέσου</t>
  </si>
  <si>
    <t>Τυχόν φθορές που προκληθούν στα δομικά στοιχεία του κτηρίου κατά την εγκατάσταση των κλιματιστικών θα πρέπει να επιδιορθωθούν με επιβάρυνση του προμηθευτή.</t>
  </si>
  <si>
    <t xml:space="preserve">Καθαρισμός των υπαρχόντων σωληνώσεων </t>
  </si>
  <si>
    <t>Αποξήλωση υφιστάμενων κλιματιστικών μηχανημάτων</t>
  </si>
  <si>
    <t>Οι τεχνικές προσφορές θα συνοδεύονται από τεχνικά εγχειρίδια (prospectus) των προσφερόμενων μηχανημάτων του εργοστασίου κατασκευής, από τα οποία πρέπει να τεκμηριώνονται τα τεχνικά χαρακτηριστικά τους.</t>
  </si>
  <si>
    <t>Γενικά Στοιχεία</t>
  </si>
  <si>
    <t>Τα προσφερόμενα μηχανήματα θα πρέπει να συνοδεύονται από οδηγίες χρήσης και προφύλαξης στα ελληνικά.</t>
  </si>
  <si>
    <t>Επάρκεια ανταλλακτικών δέκα (10) έτη</t>
  </si>
  <si>
    <t>Το σύνολο αποτελείται από 1 κλιματιστικό 9000Bthu/h, 1 επιτηρητή ηλεκτρικού δικτύου, 1 ρελέ ισχύος, 1 μικροαυτόματο, εργασίες εγκατάστασης κλιματισμού και ηλεκτρολογικές εργασίες.</t>
  </si>
  <si>
    <t>Τύπος κλιματιστικού SPLIT UNIT INVERTER &gt;9000btu/h</t>
  </si>
  <si>
    <t>Ονομαστική ψυκτική απόδοση Τουλάχιστον 2.6 kW</t>
  </si>
  <si>
    <t>Ονομαστική θερμική απόδοση Τουλάχιστον 2.8 kW</t>
  </si>
  <si>
    <t>Βαθμός Απόδοσης Ψύξης (SEER) 6</t>
  </si>
  <si>
    <t>Βαθμός Απόδοσης Θέρμανσης (SCOP) 4</t>
  </si>
  <si>
    <t>Στάθμη θορύβου(στάθμη ηχητικής ισχύος) &lt;55dB(A) για το εσωτερικό μηχάνημα και &gt;65dB(A) για το εξωτερικό μηχάνημα</t>
  </si>
  <si>
    <t xml:space="preserve">2 πόλοι 16Α κατά AC7a ή AC1 </t>
  </si>
  <si>
    <t>Ονομαστικό ρεύμα 10A</t>
  </si>
  <si>
    <t>Καθαρισμός των υπαρχόντων σωληνώσεων</t>
  </si>
  <si>
    <t>Η απόσταση μεταξύ εσωτερικής και εξωτερικής μονάδος είναι περίπου στα 8 μέτρα</t>
  </si>
  <si>
    <t>Επάρκεια ανταλλακτικών για δέκα (10) έτη</t>
  </si>
  <si>
    <t>Στάθμη θορύβου(στάθμη ηχητικής ισχύος) &lt;55dB(A) για το εσωτερικό μηχάνημα και &gt;65dB(A) για το εξωτερικό μηχάνημα.</t>
  </si>
  <si>
    <t>Εργασίες εγκατάστασης κλιματιστικών</t>
  </si>
  <si>
    <t>Η απόσταση μεταξύ εσωτερικής και εξωτερικής μονάδος είναι περίπου στα 13 μέτρα</t>
  </si>
  <si>
    <t>Το σύνολο αποτελείται από 3 κλιματιστικά 24000Bthu/h, 3 επιτηρητές ηλεκτρικού δικτύου, 3 ρελέ ισχύος, 3 μικροαυτόματους, εργασίες εγκατάστασης κλιματισμού και ηλεκτρολογικές εργασίες.</t>
  </si>
  <si>
    <t>Κλιματιστικό Αμφιθεάτρου</t>
  </si>
  <si>
    <t>Τύπος κλιματιστικού SPLIT UNIT INVERTER &gt;24000btu/h</t>
  </si>
  <si>
    <t>Ονομαστική ψυκτική απόδοση Τουλάχιστον 7.3 kW</t>
  </si>
  <si>
    <t>Ονομαστική θερμική απόδοση Τουλάχιστον 9 kW</t>
  </si>
  <si>
    <t>Ενεργειακή κλάση A στην ψύξη, Α στη θερμή ζώνη</t>
  </si>
  <si>
    <t>Βαθμός Απόδοσης Ψύξης (SEER) 5.3</t>
  </si>
  <si>
    <t>Βαθμός Απόδοσης Θέρμανσης (SCOP) 3.81</t>
  </si>
  <si>
    <t>Air Flow Cooling Rate m3/min Silent/Low/Medium/High – 10.2/13.6/16/20.4</t>
  </si>
  <si>
    <t>Οι ακραίες συνθήκες περιβάλλοντος υπό τις οποίες λειτουργούν τα μηχανήματα ως συσκευές ψύξης / θέρμανσης.</t>
  </si>
  <si>
    <t>Στάθμη θορύβου(στάθμη ηχητικής ισχύος) &lt;60dB(A) για το εσωτερικό μηχάνημα και &gt;69dB(A) για το εξωτερικό μηχάνημα.</t>
  </si>
  <si>
    <t>Ψυκτικές σωλήνες βαρέως τύπου αμερικάνικων προδιαγραφών, μονωτικό υλικό, αυτοκόλλητη πλαστική ταινία, σύνδεση καλωδιώσεων αυτοματισμών μεταξύ εσωτερικών μονάδων και εξωτερικής μονάδας, σύνδεση remote controller εσωτερικών μονάδων, τοπικό δίκτυο αποχέτευσης συμπυκνωμάτων των εσωτερικών μονάδων, εκκίνηση και δοκιμαστική λειτουργία του συστήματος.</t>
  </si>
  <si>
    <t>Οι σωλήνες και τα καλώδια που συνδέουν εσωτερική και εξωτερική μονάδα, θα τοποθετούνται μέσα σε κανάλια κατάλληλων διαστάσεων στον εσωτερικό χώρο και μεταλλικό κανάλι στον εξωτερικό. Σε σημεία που θα χρειαστεί εναέρια στήριξη, αυτή θα γίνει με μεταλλικές σχάρες</t>
  </si>
  <si>
    <t>Επάρκεια ανταλλακτικών δέκα (10) έτη για το κλιματιστικό</t>
  </si>
  <si>
    <t>42510000-4</t>
  </si>
  <si>
    <t xml:space="preserve">Να είναι τύπου ΚΑΝΑΛΑΤΟΥ INVERTER. </t>
  </si>
  <si>
    <t xml:space="preserve"> ΕΞΟΠΛΙΣΜΟΣ</t>
  </si>
  <si>
    <t xml:space="preserve"> Να έχει ψυκτική ισχύ τουλάχιστον 44000 BTU (απόδοση ψύξης τουλάχιστον 12 kW)</t>
  </si>
  <si>
    <t xml:space="preserve"> Να έχει ισχύ θέρμανσης τουλάχιστον 51000 BTU (απόδοση θέρμανσης τουλάχιστον 13 kW)</t>
  </si>
  <si>
    <t xml:space="preserve">Να χρησιμοποιεί ψυκτικό μέσο R32/675 (GWP). </t>
  </si>
  <si>
    <t xml:space="preserve">Να έχει εγγυημένο εύρος λειτουργίας  -15 έως +46 °C. </t>
  </si>
  <si>
    <t>Να περιλαμβάνει: α) Εσωτερική μονάδα ψευδοροφής (καναλάτο) ύψους μεταξύ 225-300 mm. H εξωτερική στατική πίεση της εσωτερικής μονάδας να μπορεί να ρυθμιστεί βαθμιαία με μέγιστη δυνατότητα τουλάχιστον τα 100 Pa. Στάθμη θορύβου για εσωτερική μονάδα χαμηλότερη από 45 dB(A) για μέτρηση SPL και χαμηλότερη από 70 db(A) για μέτρηση PWL</t>
  </si>
  <si>
    <t>β) Εξωτερική μονάδα με ανεμιστήρα ύψους όχι μεγαλύτερο από 1 m. Η εξωτερική μονάδα να έχει ισχύ τουλάχιστον 1.2 kW σε τριφασικό. Στάθμη θορύβου για εξωτερική μονάδα χαμηλότερη από 58 dB(A) για μέτρηση SPL και χαμηλότερη από 74 db(A) για μέτρηση PWL.</t>
  </si>
  <si>
    <t>γ) Η εσωτερική μονάδα να έχει μεταλλική βάση στήριξης</t>
  </si>
  <si>
    <t>δ) Στοιχεία σύνδεσης: Να περιλαμβάνει όλες τις απαιτούμενες σωληνώσεις σε διαστάσεις (διάμετρος, μήκος, υψομετρική διαφορά κ.λπ.) και μικροεξοπλισμό για την ομαλή λειτουργία του συστήματος</t>
  </si>
  <si>
    <t xml:space="preserve">ε) Ασύρματο τηλεχειριστήριο με χρονικό προγραμματισμό. Σε περίπτωση βλάβης ή απώλειας του τηλεχειριστηρίου θα πρέπει να διαθέτει εναλλακτικό τρόπο λειτουργίας </t>
  </si>
  <si>
    <t>στ) Δυνατότητα αυτόματης επανεκκίνησης μετά από διακοπή ρεύματος.</t>
  </si>
  <si>
    <t>6. Η μονάδα να διαθέτει πλένουμ προσαγωγής &amp; επιστροφής αέρα και τα αντίστοιχα φίλτρα επιστροφής αέρα.</t>
  </si>
  <si>
    <t>7. Η εγγύηση καλής λειτουργίας να καλύπτει το συμπιεστή και τα λοιπά μέρη του μηχανήματος για διάστημα τουλάχιστον πέντε (2) ετών από την οριστική παραλαβή τους και θα καλύπτει την επισκευή ή αντικατάσταση όποιων ελαττωματικών ηλεκτρικών/μηχανικών μερών.</t>
  </si>
  <si>
    <t>8. Ο προμηθευτής να αναλάβει το κόστος εγκατάστασης και να δεσμεύεται για την τεχνική υποστήριξη του.</t>
  </si>
  <si>
    <t xml:space="preserve">Να είναι τύπου DC INVERTER. </t>
  </si>
  <si>
    <t xml:space="preserve">Να χρησιμοποιεί ψυκτικό υγρό οικολογικού τύπου (R32). </t>
  </si>
  <si>
    <t xml:space="preserve"> Να είναι ενεργειακής κλάσης Α++/+. </t>
  </si>
  <si>
    <t xml:space="preserve"> Να έχει ψυκτική ισχύ 9.000 BTU/h </t>
  </si>
  <si>
    <t>Η μέγιστη στάθμη θορύβου της εσωτερικής μονάδας στην υψηλή ταχύτητα ανεμιστήρα να μην υπερβαίνει τα 43 dB(A). Να αναφέρεται η στάθμη θορύβου και στις άλλες ταχύτητες. Η στάθμη θορύβου της εξωτερικής μονάδας να είναι το πολύ 50db.</t>
  </si>
  <si>
    <t>Η εγγύηση καλής λειτουργίας να καλύπτει το συμπιεστή για διάστημα τουλάχιστον επτά (7) ετών, τα δε λοιπά μέρη του μηχανήματος για διάστημα τουλάχιστον τριών (3) ετών από την οριστική παραλαβή τους και θα καλύπτει την επισκευή ή αντικατάσταση όποιων ελαττωματικών ηλεκτρικών/μηχανικών μερών.</t>
  </si>
  <si>
    <t xml:space="preserve"> Θα διαθέτει σύστημα αυτοδιάγνωσης βλαβών.</t>
  </si>
  <si>
    <t>Θα παρέχεται η δυνατότητα ελέγχου εξ’ αποστάσεως με τη χρήση Wi-Fi module και την λειτουργία με ειδικό λογισμικό σε φορητή συσκευή (κινητό) ή σε συσκευή άλλου τύπου (υπολογιστής, tablet). Δεν θα είναι ενσωματωμένο, αλλά θα υπάρχει η δυνατότητα για μελλοντική τοποθέτηση.</t>
  </si>
  <si>
    <t>Να χρησιμοποιεί ψυκτικό υγρό οικολογικού τύπου (R410Α)</t>
  </si>
  <si>
    <t>Να είναι ενεργειακής κλάσης τουλάχιστον Α++</t>
  </si>
  <si>
    <t>Θα περιλαμβάνει εσωτερική μονάδα (τοίχου) παροχής θερμού και ψυχρού αέρα</t>
  </si>
  <si>
    <t>Θα περιλαμβάνει εξωτερική μονάδα συμπύκνωσης η οποία θα είναι προπληρωμένη με την ενδεδειγμένη ποσότητα ψυκτικού μέσου ενώ θα φέρει και ψυκτικές βάνες που θα παρέχουν την δυνατότητα περισυλλογής του ρευστού σε περίπτωση εργασιών συντήρησης</t>
  </si>
  <si>
    <t>Η εσωτερική μονάδα θα φέρει εύκολα αφαιρούμενο και πλενόμενο φίλτρο αέρος</t>
  </si>
  <si>
    <t>Θα περιλαμβάνει στοιχεία σύνδεσης (καλώδια-σωλήνες μονωμένους με συνθετικό υλικό κλειστής κυψέλης ενδεικτικού τύπου armaflex προστατευόμενο με μονωτική άσπρη ταινία), ξεχωριστή ηλεκτρική γραμμή για τη συσκευή ΝΥΜ 3x2,5 mm2 με δικό της μικροαυτόματο 16 Α</t>
  </si>
  <si>
    <t>Θα περιλαμβάνει σωλήνα απορροής συμπυκνωμάτων ο οποίος θα καταλήγει μέχρι το ύψος του πεζοδρομίου</t>
  </si>
  <si>
    <t>Θα περιλαμβάνει ασύρματο τηλεχειριστήριο με χρονικό προγραμματισμό (σε περίπτωση βλάβης ή απώλειας του τηλεχειριστηρίου θα πρέπει να διαθέτει εναλλακτικό τρόπο λειτουργίας)</t>
  </si>
  <si>
    <t>Θα παρέχεται δυνατότητα αυτόματης επανεκκίνησης μετά από διακοπή ρεύματος</t>
  </si>
  <si>
    <t>Η εξωτερική μονάδα να είναι κατάλληλη για υπαίθρια εγκατάσταση με κέλυφος κατασκευασμένο από χαλυβδο-έλασμα βαμμένο με αντιοξειδωτική βαφή, πλήρως κατάλληλο για εξωτερική τοποθέτηση</t>
  </si>
  <si>
    <t>Η μέγιστη στάθμη θορύβου της εσωτερικής μονάδας στην υψηλή ταχύτητα ανεμιστήρα να μην υπερβαίνει τα 40 dB(A). Να αναφέρεται η στάθμη θορύβου και στις άλλες ταχύτητες. Η στάθμη θορύβου της εξωτερικής μονάδας να είναι το πολύ 55db</t>
  </si>
  <si>
    <t>Να έχει εποχιακό συντελεστή απόδοσης λειτουργίας ψύξης SEER ως εξής: 5,4 &lt; SEER &lt; 6.10 τουλάχιστον</t>
  </si>
  <si>
    <t>Να έχει εποχιακό συντελεστή απόδοσης λειτουργίας θέρμανσης SCOP ως εξής: 4,0 &lt; SCOP &lt; 4,6 τουλάχιστον</t>
  </si>
  <si>
    <t>Η εγγύηση καλής λειτουργίας να καλύπτει το συμπιεστή για διάστημα τουλάχιστον πέντε (5) ετών, τα δε λοιπά μέρη του μηχανήματος για διάστημα τουλάχιστον δύο (2) ετών από την οριστική παραλαβή τους και θα καλύπτει την επισκευή ή αντικατάσταση όποιων ελαττωματικών ηλεκτρικών/μηχανικών μερών</t>
  </si>
  <si>
    <t>Να έχει ψυκτική ισχύ 24.000 BTU/h</t>
  </si>
  <si>
    <t>ΕΞΟΠΛΙΣΜΟΣ ΓΡΑΦΕΙΩΝ ΚΑΘΗΓΗΤΩΝ</t>
  </si>
  <si>
    <r>
      <rPr>
        <b/>
        <sz val="10"/>
        <color theme="1"/>
        <rFont val="Arial Narrow"/>
        <family val="2"/>
        <charset val="161"/>
      </rPr>
      <t>ΚΑΝΑΛΑΤΟ INVERTER</t>
    </r>
    <r>
      <rPr>
        <sz val="10"/>
        <color theme="1"/>
        <rFont val="Arial Narrow"/>
        <family val="2"/>
        <charset val="161"/>
      </rPr>
      <t xml:space="preserve"> </t>
    </r>
    <r>
      <rPr>
        <b/>
        <sz val="10"/>
        <color theme="1"/>
        <rFont val="Arial Narrow"/>
        <family val="2"/>
        <charset val="161"/>
      </rPr>
      <t>44000 – 51000 Btu/hr</t>
    </r>
  </si>
  <si>
    <t>Η εγκατάσταση της εξωτερικής μονάδας θα τοποθετηθεί πάνω σε μεταλλικές βάσεις επί τοίχου βαρέως τύπου (Γ) ή στο δάπεδο(μόνο σε ιδιαίτερη περίπτωση που δεν μπορεί να
τοποθετηθεί στον τοίχο), πάνω σε μεταλλική βάση τύπου (Π)</t>
  </si>
  <si>
    <t>ΑΚΑΔΗΜΑΪΚΟ ΤΜΗΜΑ: Ιστορίας, Αρχαιολογίας και Κοινωνικής Ανθρωπολογίας</t>
  </si>
  <si>
    <t>ΑΚΑΔΗΜΑΪΚΟ ΤΜΗΜΑ: Παιδαγωγικό Τμήμα Δημοτικής Εκπαίδευσης</t>
  </si>
  <si>
    <t>ΑΚΑΔΗΜΑΪΚΟ ΤΜΗΜΑ: Μηχανικών Χωροταξίας, Πολεοδομίας και Περιφερειακής Ανάπτυξης</t>
  </si>
  <si>
    <t>ΑΚΑΔΗΜΑΪΚΟ ΤΜΗΜΑ: Πολιτικών Μηχανικών</t>
  </si>
  <si>
    <t xml:space="preserve">ΑΚΑΔΗΜΑΪΚΟ ΤΜΗΜΑ:  ΜΗΧΑΝΟΛΟΓΩΝ ΜΗΧΑΝΙΚΩΝ </t>
  </si>
  <si>
    <t>ΑΚΑΔΗΜΑΪΚΟ ΤΜΗΜΑ: Γεωπονίας Ιχθυολογίας και Υδάτινου Περιβάλλοντος</t>
  </si>
  <si>
    <t>ΑΚΑΔΗΜΑΪΚΟ ΤΜΗΜΑ: Οικονομικών Επιστημών</t>
  </si>
  <si>
    <t xml:space="preserve">ΦΠΑ 24% μονάδας </t>
  </si>
  <si>
    <t>ποσότητα/αριθμός τεμαχίων</t>
  </si>
  <si>
    <t>Ενδεικτική τιμή μονάδας (τμχ) άνευ ΦΠΑ 24%</t>
  </si>
  <si>
    <t>Α/Α Είδους</t>
  </si>
  <si>
    <t>ΑΚΑΔΗΜΑΪΚΟ ΤΜΗΜΑ: Πολιτισμού και Δημιουργικών Μέσων και Βιομηχανιών</t>
  </si>
  <si>
    <t>Ενδεικτική τιμή μονάδας (τμχ) συμπ. ΦΠΑ 24%</t>
  </si>
  <si>
    <t>Ενδεικτική συνολική (για όλα τα τμχ) τιμή άνευ ΦΠΑ 24%</t>
  </si>
  <si>
    <t>Ενδεικτική συνολική (για όλα τα τμχ) τιμή συμπ. ΦΠΑ 24%</t>
  </si>
  <si>
    <t xml:space="preserve">ΑΚΑΔΗΜΑΪΚΟ ΤΜΗΜΑ: ΓΛΩΣΣΙΚΩΝ ΚΑΙ ΔΙΑΠΟΛΙΤΙΣΜΙΚΩΝ ΣΠΟΥΔΩΝ </t>
  </si>
  <si>
    <t>ΣΥΣΚΕΥΗ ΚΛΙΜΑΤΙΣΜΟΥ</t>
  </si>
  <si>
    <t>Εγγύηση καλής λειτουργίας: 2 έτη, 5 έτη για συμπιεστή</t>
  </si>
  <si>
    <t>Λειτουργεία: ALL DC INVERTER, A++, 40 dB(A) indoor unit, 55 dB(A) outdoor unit, Wi-Fi</t>
  </si>
  <si>
    <t xml:space="preserve">Κλιματιστικά μηχανήματα </t>
  </si>
  <si>
    <t>ΑΚΑΔΗΜΑΪΚΟ ΤΜΗΜΑ: ΑΡΧΙΤΕΚΤΟΝΩΝ ΜΗΧΑΝΙΚΩΝ</t>
  </si>
  <si>
    <t>ΤΜΗΜΑ 1-ΒΟΛΟΣ</t>
  </si>
  <si>
    <t>Προμήθεια και Τοποθέτηση κλιματιστικού Inverter τύπου ντουλάπα 55.000-60.000 BTU,</t>
  </si>
  <si>
    <t xml:space="preserve">ΤΕΧΝΙΚΑ ΧΑΡΑΚΤΗΡΙΣΤΙΚΑ
1. Τεχνολογία inverter 
2. Tύπος λειτουργίας: Ψ/Θ
3. Τάση λειτουργίας V-Hz-Ph:380V/50Hz/3Ph
4. Επίπεδο θορύβου dB(A)Lp(Y/M/X/H) Εσωτερικής Μονάδας: 58/54/49
5. Επίπεδο θορύβου dB (A) Lp(H) Εξωτερικής Μονάδας: 67
6. Παροχή αέρα m3/h(Υ/Μ/Χ) Εσωτερική: 2285/1927/1479
7. Ενεργειακή Κλάση Ψύξης: Α++
8. Ενεργειακή κλάση θέρμανσης Μέση ζώνης: Α+
9. Ενεργειακή κλάση θέρμανσης Θερμής ζώνης: Α++ 
ΕΓΓΥΗΣΗ: Τρία (3) χρόνια για όλα τα μέρη χωρίς περιορισμούς και εφτά (7) χρόνια για τον συμπιεστή
ΕΠΙΠΛΕΟΝ ΧΑΡΑΚΤΗΡΙΣΤΙΚΑ
1. Οθόνη Ελέγχου
2. Χρονοδιακόπτης 24 h 
3. Αυτόματη επανεκκίνηση 
4. Κλείδωμα τοπικού χειριστηρίου 
5. Αυτόματη προστασία
Με την αυτόματη προστασία, τα προβλήματα λειτουργίας να ανιχνεύονται και να εμφανίζονται στην LED οθόνη της εσωτερικής μονάδας
1. Sleep mode
2. Χειρισμός τηλεχειριστηρίου
3. Λειτουργία Αφύγρανσης
4. Εύκολος καθαρισμός
5. Εύκολη συντήρηση
Το κόστος τοποθέτησης και εγκατάστασης των μηχανημάτων, η θέση σε πλήρη,  λειτουργία συμπεριλαμβανομένων όλων των απαραίτητων εργασιών και υλικών (σωληνώσεις, σωληνώσεις αποχέτευσης, ηλεκτρολογικές εγκαταστάσεις, βάσεις στήριξης κλπ) που απαιτούνται βαρύνουν αποκλειστικά τον προμηθευτή. Η εργασία θα γίνει με την επίβλεψη υπαλλήλου της Τεχνικής Υπηρεσίας Π.Θ., και θα παραδοθούν τα εγχειρίδια χρήσης, η εγγύηση καθώς και τα τηλεχειριστήρια. </t>
  </si>
  <si>
    <t>ΑΚΑΔΗΜΑΪΚΟ ΤΜΗΜΑ: Παιδαγωγικό Τμήμα Ειδικής Αγωγής</t>
  </si>
  <si>
    <t>Αφυγραντήρας 12lt</t>
  </si>
  <si>
    <t>Ικανότητα Αφύγρανσης: 12 lt/ημέρα, Χωρητικότητα Δοχείου Νερού: 2 lt, Ισχύς: 185 W,  Επίπεδο Θορύβου: 36 dB</t>
  </si>
  <si>
    <t>Εγγύηση &gt;= 1 έτους</t>
  </si>
  <si>
    <t>42113161-0</t>
  </si>
  <si>
    <t>ΑΦΥΓΡΑΝΤΗΡΕΣ</t>
  </si>
  <si>
    <t xml:space="preserve">ΘΕΡΜΑΝΤΙΚΟ ΣΩΜΑ </t>
  </si>
  <si>
    <t>Ισχύ Συσκευής: 2200</t>
  </si>
  <si>
    <t>Τηλεχειριστήριο μεγάλης εμβέλειας</t>
  </si>
  <si>
    <t>LCD οθόνη</t>
  </si>
  <si>
    <t>2 βαθμίδες θέρμανσης 1100W-2200W</t>
  </si>
  <si>
    <t>Ρυθμιζόμενος θερμοστάτης 10⁰C-32⁰C για διατήρηση της επιθυμητής θερμοακρασίας</t>
  </si>
  <si>
    <t>Προστασία κατά της υπερθέρμανσής</t>
  </si>
  <si>
    <t>Σύστημα ασφαλείας σε περίπτωση πτώσης</t>
  </si>
  <si>
    <t>3 ρυθμίσεις: κανονική, φυσική και ύπνου</t>
  </si>
  <si>
    <t>2 χρόνια εγγύηση επίσημης αντιπροσωπείας</t>
  </si>
  <si>
    <t>39715240-1</t>
  </si>
  <si>
    <t>ΣΥΣΚΕΥΗ ΘΕΡΜΑΝΣΗΣ</t>
  </si>
  <si>
    <t xml:space="preserve">Κατάψυξη μπαούλο 198 λίτρων </t>
  </si>
  <si>
    <t>Μονόπορτο Ψυγείο (χωρητικότητα 93 Lt Διαστάσεις (ΥxΠxΒ: 86 cm x 47,20 cm x 45 cm)</t>
  </si>
  <si>
    <t>Ψυγεία και καταψύκτες</t>
  </si>
  <si>
    <t>39711100-0</t>
  </si>
  <si>
    <t>Ανεμιστήρας</t>
  </si>
  <si>
    <t>100% Μοτέρ με καλώδια Χαλκού </t>
  </si>
  <si>
    <t>Ορθοστάτης με ρυθμιζόμενο ύψος σωλήνα </t>
  </si>
  <si>
    <t>Περιστρεφόμενη και σταθερή λειτουργία </t>
  </si>
  <si>
    <t>Βαριά σταθερή μεταλλική βάση σταυρός &gt;6kg</t>
  </si>
  <si>
    <t>Ο Προμηθευτής υποχρεούται να δηλώσει εγγράφως ότι παρέχει τις εξής εγγυήσεις (ως χρόνος έναρξης των εγγυήσεων ορίζεται η ημερομηνία οριστικής ποιοτικής και ποσοτικής παραλαβής του εξοπλισμού)</t>
  </si>
  <si>
    <t>Εγγύηση - Τεχνική υποστήριξη</t>
  </si>
  <si>
    <t>Στο διάστημα της εγγύησης οι βλάβες να αποκαθίστανται στην έδρα του Αγοραστή, ή εάν αυτό δεν είναι δυνατό σε κεντρικό συνεργείο του Προμηθευτή. Όλα τα έξοδα μεταφοράς βαρύνουν τον Προμηθευτή</t>
  </si>
  <si>
    <t>Χρόνος παράδοσης εξοπλισμού (εκτός και εάν ορίζεται διαφορετικά στη διακήρυξη) (σε ημέρες)</t>
  </si>
  <si>
    <t>Χρόνος παράδοσης</t>
  </si>
  <si>
    <t>Διάμετρος 65cm </t>
  </si>
  <si>
    <t>Παροχή αέρα &gt;205m3/min</t>
  </si>
  <si>
    <t>Ταχύτητα &gt;1350rpm </t>
  </si>
  <si>
    <t>Ταχύτητες λειτουργίας &gt;3</t>
  </si>
  <si>
    <t>Ισχύς &gt;210 Watt </t>
  </si>
  <si>
    <t>Εγγύηση καλής λειτουργίας για τον πλήρη εξοπλισμό (σε έτη) (η εγγύηση να είναι ανεξάρτητη από τα προβλεπόμενα σε οποιαδήποτε εργοστασιακή εγγύηση και να καλύπτει, χωρίς καμία επιπλέον επιβάρυνση της υπηρεσίας, την αντικατάσταση ή επιδιόρθωση οποιασδήποτε βλάβης ή φθοράς συμβεί, μη οφειλόμενης σε κακό χειρισμό)&gt;= 2 έτη</t>
  </si>
  <si>
    <t>Εγγύηση εξοπλισμού DoA (Dead on Arrival) (σε ημέρες )&gt;= 30</t>
  </si>
  <si>
    <t>39717100-2</t>
  </si>
  <si>
    <t>ΣΥΝΟΛΟ</t>
  </si>
  <si>
    <t xml:space="preserve"> ΒΟΛΟΣ ΕΙΔΟΣ 1.1</t>
  </si>
  <si>
    <t xml:space="preserve"> ΒΟΛΟΣ ΕΙΔΟΣ 1.2</t>
  </si>
  <si>
    <t xml:space="preserve"> ΒΟΛΟΣ ΕΙΔΟΣ 1.3</t>
  </si>
  <si>
    <t xml:space="preserve"> ΒΟΛΟΣ ΕΙΔΟΣ 1.4</t>
  </si>
  <si>
    <t xml:space="preserve"> ΒΟΛΟΣ ΕΙΔΟΣ 1.5</t>
  </si>
  <si>
    <t xml:space="preserve"> ΒΟΛΟΣ ΕΙΔΟΣ 1.6</t>
  </si>
  <si>
    <t xml:space="preserve"> ΒΟΛΟΣ ΕΙΔΟΣ 1.7</t>
  </si>
  <si>
    <t>ΒΟΛΟΣ ΕΙΔΟΣ 1.8</t>
  </si>
  <si>
    <t xml:space="preserve"> ΒΟΛΟΣ ΕΙΔΟΣ 1.9</t>
  </si>
  <si>
    <t>ΒΟΛΟΣ ΕΙΔΟΣ 1.10</t>
  </si>
  <si>
    <t xml:space="preserve"> ΒΟΛΟΣ ΕΙΔΟΣ 1.11</t>
  </si>
  <si>
    <t xml:space="preserve"> ΒΟΛΟΣ ΕΙΔΟΣ 1.12</t>
  </si>
  <si>
    <t xml:space="preserve"> ΒΟΛΟΣ ΕΙΔΟΣ 1. 13</t>
  </si>
  <si>
    <t xml:space="preserve"> ΒΟΛΟΣ ΕΙΔΟΣ 1.14</t>
  </si>
  <si>
    <t>ΒΟΛΟΣ ΕΙΔΟΣ 1.15</t>
  </si>
  <si>
    <t>ΒΟΛΟΣ ΕΙΔΟΣ 1.16</t>
  </si>
  <si>
    <t>ΒΟΛΟΣ ΕΙΔΟΣ 1.17</t>
  </si>
  <si>
    <t xml:space="preserve"> ΒΟΛΟΣ ΕΙΔΟΣ 1.18</t>
  </si>
  <si>
    <t xml:space="preserve"> ΒΟΛΟΣ ΕΙΔΟΣ 1.19</t>
  </si>
  <si>
    <t xml:space="preserve"> ΒΟΛΟΣ ΕΙΔΟΣ 1.20</t>
  </si>
  <si>
    <t xml:space="preserve"> ΒΟΛΟΣ ΕΙΔΟΣ 1.21</t>
  </si>
  <si>
    <t xml:space="preserve"> ΒΟΛΟΣ ΕΙΔΟΣ 1.22</t>
  </si>
  <si>
    <t xml:space="preserve"> ΒΟΛΟΣ ΕΙΔΟΣ 1.23</t>
  </si>
  <si>
    <t xml:space="preserve"> ΒΟΛΟΣ ΕΙΔΟΣ 1.24</t>
  </si>
  <si>
    <t xml:space="preserve"> ΒΟΛΟΣ ΕΙΔΟΣ 1.25</t>
  </si>
  <si>
    <t>ΤΜΗΜΑ 2-ΚΑΡΔΙΤΣΑ</t>
  </si>
  <si>
    <t xml:space="preserve">ΣΥΝΟΛΙΚΟ ΠΟΣΟ </t>
  </si>
  <si>
    <r>
      <t>1.</t>
    </r>
    <r>
      <rPr>
        <sz val="10"/>
        <color theme="1"/>
        <rFont val="Arial Narrow"/>
        <family val="2"/>
        <charset val="161"/>
      </rPr>
      <t xml:space="preserve"> Να είναι τύπου ALL DC INVERTER</t>
    </r>
  </si>
  <si>
    <r>
      <t>2.</t>
    </r>
    <r>
      <rPr>
        <sz val="10"/>
        <color theme="1"/>
        <rFont val="Arial Narrow"/>
        <family val="2"/>
        <charset val="161"/>
      </rPr>
      <t xml:space="preserve"> Να χρησιμοποιεί ψυκτικό υγρό οικολογικού τύπου (R410Α)</t>
    </r>
  </si>
  <si>
    <r>
      <t>3.</t>
    </r>
    <r>
      <rPr>
        <sz val="10"/>
        <color theme="1"/>
        <rFont val="Arial Narrow"/>
        <family val="2"/>
        <charset val="161"/>
      </rPr>
      <t xml:space="preserve"> Να είναι ενεργειακής κλάσης Α++</t>
    </r>
  </si>
  <si>
    <r>
      <t>4.</t>
    </r>
    <r>
      <rPr>
        <sz val="10"/>
        <color theme="1"/>
        <rFont val="Arial Narrow"/>
        <family val="2"/>
        <charset val="161"/>
      </rPr>
      <t xml:space="preserve"> Να έχει ψυκτική ισχύ τουλάχιστον: 18.000 BTU/h</t>
    </r>
  </si>
  <si>
    <r>
      <t>5.</t>
    </r>
    <r>
      <rPr>
        <sz val="10"/>
        <color theme="1"/>
        <rFont val="Arial Narrow"/>
        <family val="2"/>
        <charset val="161"/>
      </rPr>
      <t xml:space="preserve"> Να περιλαμβάνει: α) Εσωτερική μονάδα (τοίχου) παροχής θερμού και ψυχρού αέρα. β) Εξωτερική μονάδα συμπύκνωσης η οποία θα είναι προπληρωμένη με την ενδεδειγμένη ποσότητα ψυκτικού μέσου ενώ θα φέρει και ψυκτικές βάνες που θα παρέχουν την δυνατότητα περισυλλογής του ρευστού σε περίπτωση εργασιών συντήρησης. γ) Η εσωτερική μονάδα θα φέρει εύκολα αφαιρούμενο και πλενόμενο φίλτρο αέρος. δ) Στοιχεία σύνδεσης (καλώδια-σωλήνες μονωμένους με συνθετικό υλικό κλειστής κυψέλης ενδεικτικού τύπου armaflex προστατευόμενο με μονωτική άσπρη ταινία), ξεχωριστή ηλεκτρική γραμμή για τη συσκευή ΝΥΜ 3x2,5 mm</t>
    </r>
    <r>
      <rPr>
        <vertAlign val="superscript"/>
        <sz val="10"/>
        <color theme="1"/>
        <rFont val="Arial Narrow"/>
        <family val="2"/>
        <charset val="161"/>
      </rPr>
      <t>2</t>
    </r>
    <r>
      <rPr>
        <sz val="10"/>
        <color theme="1"/>
        <rFont val="Arial Narrow"/>
        <family val="2"/>
        <charset val="161"/>
      </rPr>
      <t xml:space="preserve"> με δικό της μικροαυτόματο 16 Α. ε) Σωλήνα απορροής συμπυκνωμάτων, ο οποίος θα καταλήγει μέχρι το ύψος του πεζοδρομίου. ζ) Ασύρματο τηλεχειριστήριο με χρονικό προγραμματισμό. Σε περίπτωση βλάβης ή απώλειας του τηλεχειριστηρίου θα πρέπει να διαθέτει εναλλακτικό τρόπο λειτουργίας. η) Δυνατότητα αυτόματης επανεκκίνησης μετά από διακοπή ρεύματος.</t>
    </r>
  </si>
  <si>
    <r>
      <rPr>
        <b/>
        <sz val="10"/>
        <color theme="1"/>
        <rFont val="Arial Narrow"/>
        <family val="2"/>
        <charset val="161"/>
      </rPr>
      <t>6.</t>
    </r>
    <r>
      <rPr>
        <sz val="10"/>
        <color theme="1"/>
        <rFont val="Arial Narrow"/>
        <family val="2"/>
        <charset val="161"/>
      </rPr>
      <t xml:space="preserve"> Η εξωτερική μονάδα να είναι κατάλληλη για υπαίθρια εγκατάσταση με κέλυφος κατασκευασμένο από χαλυβδο-έλασμα βαμμένο με αντιοξειδωτική βαφή, πλήρως κατάλληλο για εξωτερική τοποθέτηση.</t>
    </r>
  </si>
  <si>
    <r>
      <rPr>
        <b/>
        <sz val="10"/>
        <color theme="1"/>
        <rFont val="Arial Narrow"/>
        <family val="2"/>
        <charset val="161"/>
      </rPr>
      <t>7.</t>
    </r>
    <r>
      <rPr>
        <sz val="10"/>
        <color theme="1"/>
        <rFont val="Arial Narrow"/>
        <family val="2"/>
        <charset val="161"/>
      </rPr>
      <t xml:space="preserve"> Να διαθέτει σύστημα προστασίας του συμπιεστή έναντι συχνών διακοπών ρεύματος και υπερθέρμανσης, καθώς και σύστημα προστασίας έναντι υπέρτασης. </t>
    </r>
  </si>
  <si>
    <r>
      <rPr>
        <b/>
        <sz val="10"/>
        <color theme="1"/>
        <rFont val="Arial Narrow"/>
        <family val="2"/>
        <charset val="161"/>
      </rPr>
      <t>8.</t>
    </r>
    <r>
      <rPr>
        <sz val="10"/>
        <color theme="1"/>
        <rFont val="Arial Narrow"/>
        <family val="2"/>
        <charset val="161"/>
      </rPr>
      <t xml:space="preserve"> Η μέγιστη στάθμη θορύβου της εσωτερικής μονάδας στην υψηλή ταχύτητα ανεμιστήρα να μην υπερβαίνει τα 40 dB(A). Να αναφέρεται η στάθμη θορύβου και στις άλλες ταχύτητες. Η στάθμη θορύβου της εξωτερικής μονάδας να είναι το πολύ 55db.</t>
    </r>
  </si>
  <si>
    <r>
      <rPr>
        <b/>
        <sz val="10"/>
        <color theme="1"/>
        <rFont val="Arial Narrow"/>
        <family val="2"/>
        <charset val="161"/>
      </rPr>
      <t>9.</t>
    </r>
    <r>
      <rPr>
        <sz val="10"/>
        <color theme="1"/>
        <rFont val="Arial Narrow"/>
        <family val="2"/>
        <charset val="161"/>
      </rPr>
      <t xml:space="preserve"> Η εγγύηση καλής λειτουργίας να καλύπτει το συμπιεστή για διάστημα τουλάχιστον πέντε (5) ετών, τα δε λοιπά μέρη του μηχανήματος για διάστημα τουλάχιστον δύο (2) ετών από την οριστική παραλαβή τους και θα καλύπτει την επισκευή ή αντικατάσταση όποιων ελαττωματικών ηλεκτρικών/μηχανικών μερών.</t>
    </r>
  </si>
  <si>
    <r>
      <rPr>
        <b/>
        <sz val="10"/>
        <color theme="1"/>
        <rFont val="Arial Narrow"/>
        <family val="2"/>
        <charset val="161"/>
      </rPr>
      <t>10. </t>
    </r>
    <r>
      <rPr>
        <sz val="10"/>
        <color theme="1"/>
        <rFont val="Arial Narrow"/>
        <family val="2"/>
        <charset val="161"/>
      </rPr>
      <t>Να παρέχεται η δυνατότητα ελέγχου εξ΄αποστάσεως, με τη χρήση Wi-Fi module ή ενσωματωμένο και τη λειτουργία με ειδικό λογισμικό σε φορητή συσκευή (κινητό) ή σε συσκευή άλλου τύπου (υπολογιστής, tablet).</t>
    </r>
  </si>
  <si>
    <r>
      <t>4.</t>
    </r>
    <r>
      <rPr>
        <sz val="10"/>
        <color theme="1"/>
        <rFont val="Arial Narrow"/>
        <family val="2"/>
        <charset val="161"/>
      </rPr>
      <t xml:space="preserve"> Να έχει ψυκτική ισχύ τουλάχιστον: 12.000 BTU/h</t>
    </r>
  </si>
  <si>
    <t xml:space="preserve">ΑΚΑΔΗΜΑΪΚΟ ΤΜΗΜΑ: ΚΤΗΝΙΑΤΡΙΚΗΣ </t>
  </si>
  <si>
    <t>ΑΚΑΔΗΜΑΪΚΟ ΤΜΗΜΑ:ΔΗΜΟΣΙΑΣ ΕΝΙΑΙΑΣ ΥΓΕΙΑΣ</t>
  </si>
  <si>
    <t>ΚΑΡΔΙΤΣΑ ΕΙΔΟΣ 2.2</t>
  </si>
  <si>
    <t>ΚΑΡΔΙΤΣΑ ΕΙΔΟΣ 2.1</t>
  </si>
  <si>
    <t>ΚΑΡΔΙΤΣΑ ΕΙΔΟΣ 2.3</t>
  </si>
  <si>
    <t>ΚΑΡΔΙΤΣΑ ΕΙΔΟΣ 2.4.</t>
  </si>
  <si>
    <t>ΑΚΑΔΗΜΑΪΚΟ ΤΜΗΜΑ: ΕΠΙΣΤΗΜΗΣ ΤΡΟΦΙΜΩΝ ΚΑΙ ΔΙΑΤΡΟΦΗΣ</t>
  </si>
  <si>
    <t>ΚΑΡΔΙΤΣΑ ΕΙΔΟΣ 2.5</t>
  </si>
  <si>
    <t>ΑΚΑΔΗΜΑΪΚΟ ΤΜΗΜΑ: ΔΑΣΟΛΟΓΙΑΣ, ΕΠΙΣΤΗΜΗΣ ΞΥΛΟΥ ΚΑΙ ΣΧΕΔΙΑΣΜΟΥ</t>
  </si>
  <si>
    <t>ΚΑΡΔΙΤΣΑ ΕΙΔΟΣ 2.6</t>
  </si>
  <si>
    <t>ΚΑΡΔΙΤΣΑ ΕΙΔΟΣ 2.7</t>
  </si>
  <si>
    <t>ΤΜΗΜΑ 3-ΛΑΜΙΑ</t>
  </si>
  <si>
    <r>
      <t>1.</t>
    </r>
    <r>
      <rPr>
        <sz val="10"/>
        <color theme="1"/>
        <rFont val="Arial Narrow"/>
        <family val="2"/>
        <charset val="161"/>
      </rPr>
      <t xml:space="preserve"> Να είναι τύπου ALL DC INVERTER. </t>
    </r>
  </si>
  <si>
    <r>
      <t>2.</t>
    </r>
    <r>
      <rPr>
        <sz val="10"/>
        <color theme="1"/>
        <rFont val="Arial Narrow"/>
        <family val="2"/>
        <charset val="161"/>
      </rPr>
      <t xml:space="preserve"> Να χρησιμοποιεί ψυκτικό υγρό οικολογικού τύπου (R410Α). </t>
    </r>
  </si>
  <si>
    <r>
      <t>3.</t>
    </r>
    <r>
      <rPr>
        <sz val="10"/>
        <color theme="1"/>
        <rFont val="Arial Narrow"/>
        <family val="2"/>
        <charset val="161"/>
      </rPr>
      <t xml:space="preserve"> Να είναι ενεργειακής κλάσης Α++. </t>
    </r>
  </si>
  <si>
    <r>
      <t>4.</t>
    </r>
    <r>
      <rPr>
        <sz val="10"/>
        <color theme="1"/>
        <rFont val="Arial Narrow"/>
        <family val="2"/>
        <charset val="161"/>
      </rPr>
      <t xml:space="preserve"> Να έχει ψυκτική ισχύ τουλάχιστον: 12.000 BTU/h.</t>
    </r>
  </si>
  <si>
    <r>
      <t>5.</t>
    </r>
    <r>
      <rPr>
        <sz val="10"/>
        <color theme="1"/>
        <rFont val="Arial Narrow"/>
        <family val="2"/>
        <charset val="161"/>
      </rPr>
      <t xml:space="preserve"> Θα περιλαμβάνει: </t>
    </r>
  </si>
  <si>
    <t>ΛΑΜΙΑ ΕΙΔΟΣ 3.1</t>
  </si>
  <si>
    <t>ΛΑΜΙΑ ΕΙΔΟΣ 3.2</t>
  </si>
  <si>
    <t>ΛΑΜΙΑ ΕΙΔΟΣ 3.3</t>
  </si>
  <si>
    <t>ΛΑΜΙΑ ΕΙΔΟΣ 3.4</t>
  </si>
  <si>
    <t>ΛΑΜΙΑ ΕΙΔΟΣ 3.5</t>
  </si>
  <si>
    <t>ΛΑΜΙΑ ΕΙΔΟΣ 3.6</t>
  </si>
  <si>
    <t>ΛΑΜΙΑ ΕΙΔΟΣ 3.7</t>
  </si>
  <si>
    <t>ΛΑΜΙΑ ΕΙΔΟΣ 3.8</t>
  </si>
  <si>
    <t>ΛΑΜΙΑ ΕΙΔΟΣ 3.9</t>
  </si>
  <si>
    <t>ΑΚΑΔΗΜΑΪΚΟ ΤΜΗΜΑ:  Μαθηματικών</t>
  </si>
  <si>
    <t>ΑΚΑΔΗΜΑΪΚΟ ΤΜΗΜΑ:  ΠΛΗΡΟΦΟΡΙΚΗΣ ΜΕ ΕΦΑΡΜΟΓΕΣ ΣΤΗ ΒΙΟΙΑΤΡΙΚΗ</t>
  </si>
  <si>
    <t>ΑΚΑΔΗΜΑΪΚΟ ΤΜΗΜΑ:  ΠΛΗΡΟΦΟΡΙΚΗΣ ΚΑΙ ΤΗΛΕΠΙΚΟΙΝΩΝΙΩΝ</t>
  </si>
  <si>
    <t>ΑΚΑΔΗΜΑΪΚΟ ΤΜΗΜΑ: ΦΥΣΙΚΗΣ</t>
  </si>
  <si>
    <t>ΑΚΑΔΗΜΑΪΚΟ ΤΜΗΜΑ:  ΦΥΣΙΚΟΘΕΡΑΠΕΙΑΣ</t>
  </si>
  <si>
    <t>ΑΚΑΔΗΜΑΪΚΟ ΤΜΗΜΑ: Επιστήμης Ζωικής Παραγωγής</t>
  </si>
  <si>
    <t>ΤΜΗΜΑ 4-ΛΑΡΙΣΑ</t>
  </si>
  <si>
    <t>ΛΑΡΙΣΑ ΕΙΔΟΣ 4.1</t>
  </si>
  <si>
    <t>ΛΑΡΙΣΑ ΕΙΔΟΣ 4.2</t>
  </si>
  <si>
    <t>ΛΑΡΙΣΑ ΕΙΔΟΣ 4.3</t>
  </si>
  <si>
    <t>ΛΑΡΙΣΑ ΕΙΔΟΣ 4.4</t>
  </si>
  <si>
    <t xml:space="preserve">ΑΚΑΔΗΜΑΪΚΟ ΤΜΗΜΑ: Λογιστικής και Χρηματοοικονομικής </t>
  </si>
  <si>
    <t>ΛΑΡΙΣΑ ΕΙΔΟΣ 4.5</t>
  </si>
  <si>
    <t xml:space="preserve">ΑΚΑΔΗΜΑΪΚΟ ΤΜΗΜΑ: Συστημάτων Ενέργειας </t>
  </si>
  <si>
    <t>ΛΑΡΙΣΑ ΕΙΔΟΣ 4.6</t>
  </si>
  <si>
    <t>ΑΚΑΔΗΜΑΪΚΟ ΤΜΗΜΑ: ΠΕΡΙΒΑΛΛΟΝΤΟΣ</t>
  </si>
  <si>
    <t>ΛΑΡΙΣΑ ΕΙΔΟΣ 4.7</t>
  </si>
  <si>
    <t>ΛΑΡΙΣΑ ΕΙΔΟΣ 4.8</t>
  </si>
  <si>
    <t>ΛΑΡΙΣΑ ΕΙΔΟΣ 4.9</t>
  </si>
  <si>
    <t>ΤΡΙΚΑΛΑ ΕΙΔΟΣ 5.1</t>
  </si>
  <si>
    <t>ΤΡΙΚΑΛΑ ΕΙΔΟΣ 5.2</t>
  </si>
  <si>
    <t>ΤΜΗΜΑ 5-ΤΡΙΚΑΛΑ</t>
  </si>
  <si>
    <t>ΤΡΙΚΑΛΑ ΕΙΔΟΣ 5.3</t>
  </si>
  <si>
    <t>ΑΚΑΔΗΜΑΪΚΟ ΤΜΗΜΑ: Επιστήμης Φυσικής Αγωγής και Αθλητισμού</t>
  </si>
  <si>
    <t>ΤΡΙΚΑΛΑ ΕΙΔΟΣ 5.4</t>
  </si>
  <si>
    <t>ΤΡΙΚΑΛΑ ΕΙΔΟΣ 5.5</t>
  </si>
  <si>
    <t>ΤΡΙΚΑΛΑ ΕΙΔΟΣ 5.6</t>
  </si>
  <si>
    <t>ΤΡΙΚΑΛΑ ΕΙΔΟΣ 5.7</t>
  </si>
  <si>
    <t>ΑΚΑΔΗΜΑΪΚΟ ΤΜΗΜΑ: ΓΛΩΣΣΙΚΩΝ ΚΑΙ ΔΙΑΠΟΛΙΤΙΣΜΙΚΩΝ ΣΠΟΥΔΩΝ</t>
  </si>
  <si>
    <t>Α/Α ΕΙΔΟΥΣ</t>
  </si>
  <si>
    <t>ΒΟΛΟΣ ΕΙΔΟΣ 1.1</t>
  </si>
  <si>
    <t>ΒΟΛΟΣ ΕΙΔΟΣ 1.2</t>
  </si>
  <si>
    <t>ΒΟΛΟΣ ΕΙΔΟΣ 1.3</t>
  </si>
  <si>
    <t>ΒΟΛΟΣ ΕΙΔΟΣ 1.4</t>
  </si>
  <si>
    <t>ΒΟΛΟΣ ΕΙΔΟΣ 1.5</t>
  </si>
  <si>
    <t>ΒΟΛΟΣ ΕΙΔΟΣ 1.6</t>
  </si>
  <si>
    <t>ΒΟΛΟΣ ΕΙΔΟΣ 1.7</t>
  </si>
  <si>
    <t>ΒΟΛΟΣ ΕΙΔΟΣ 1.9</t>
  </si>
  <si>
    <t>ΒΟΛΟΣ ΕΙΔΟΣ 1.11</t>
  </si>
  <si>
    <t>ΒΟΛΟΣ ΕΙΔΟΣ 1.12</t>
  </si>
  <si>
    <t>ΒΟΛΟΣ ΕΙΔΟΣ 1.13</t>
  </si>
  <si>
    <t>ΒΟΛΟΣ ΕΙΔΟΣ 1.14</t>
  </si>
  <si>
    <t>ΒΟΛΟΣ ΕΙΔΟΣ 1.18</t>
  </si>
  <si>
    <t>ΒΟΛΟΣ ΕΙΔΟΣ 1.19</t>
  </si>
  <si>
    <t>ΒΟΛΟΣ ΕΙΔΟΣ 1.20</t>
  </si>
  <si>
    <t>ΒΟΛΟΣ ΕΙΔΟΣ 1.21</t>
  </si>
  <si>
    <t>ΒΟΛΟΣ ΕΙΔΟΣ 1.22</t>
  </si>
  <si>
    <t>ΒΟΛΟΣ ΕΙΔΟΣ 1.23</t>
  </si>
  <si>
    <t>ΒΟΛΟΣ ΕΙΔΟΣ 1.24</t>
  </si>
  <si>
    <t>ΒΟΛΟΣ ΕΙΔΟΣ 1.25</t>
  </si>
  <si>
    <t>ΦΠΑ 24%</t>
  </si>
  <si>
    <t>ΕΝΔΕΙΚΤΙΚΟΣ ΠΡΟΥΠΟΛΟΓΙΣΜΟΣ ΑΝΕΥ ΦΠΑ 24%</t>
  </si>
  <si>
    <t>ΕΝΔΕΙΚΤΙΚΟΣ ΠΡΟΥΠΟΛΟΓΙΣΜΟΣ ΣΥΜΠ. ΦΠΑ 24%</t>
  </si>
  <si>
    <t>ΚΑΡΔΙΤΣΑ ΕΙΔΟΣ 2.4</t>
  </si>
  <si>
    <t>ΣΥΝΟΛΑ ΤΜΗΜΑΤΟΣ 1-ΒΟΛΟΣ</t>
  </si>
  <si>
    <t>ΣΥΝΟΛΑ ΤΜΗΜΑΤΟΣ 2-ΚΑΡΔΙΤΣΑ</t>
  </si>
  <si>
    <t>ΣΥΝΟΛΑ ΤΜΗΜΑΤΟΣ 3-ΛΑΜΙΑ</t>
  </si>
  <si>
    <t>ΣΥΝΟΛΑ ΤΜΗΜΑΤΟΣ 4-ΛΑΡΙΣΑ</t>
  </si>
  <si>
    <t>ΑΚΑΔΗΜΑΪΚΟ ΤΜΗΜΑ: Λογιστικής και Χρηματοοικονομικής</t>
  </si>
  <si>
    <t>ΑΚΑΔΗΜΑΪΚΟ ΤΜΗΜΑ: ΔΙΑΙΤΟΛΟΓΙΑΣ ΚΑΙ ΔΙΑΤΡΟΦΟΛΟΓΙΑΣ</t>
  </si>
  <si>
    <t>ΣΥΝΟΛΑ ΤΜΗΜΑΤΟΣ 5-ΤΡΙΚΑΛΑ</t>
  </si>
  <si>
    <t>ΣΥΝΟΛΑ ΤΜΗΜΑΤΩΝ 1-5</t>
  </si>
  <si>
    <t>ΚΛΙΜΑΤΙΣΤΙΚΟ ΤΟΙΧΟΥ ΔΙΑΙΡΟΥΜΕΝΟ INVERTER 9000BTU</t>
  </si>
  <si>
    <t xml:space="preserve">Προμήθεια και εγκατάσταση Κλιματιστικών Μηχανημάτων </t>
  </si>
  <si>
    <t>Προμήθεια και εγκατάσταση Κλιματιστικού 9.000 Btu/hr</t>
  </si>
  <si>
    <t>Προμήθεια και εγκατάσταση κλιματιστικού τοίχου</t>
  </si>
  <si>
    <t>Προμήθεια και εγκατάσταση Κλιματιστικής μονάδας 18.000 Btu/hr</t>
  </si>
  <si>
    <t>Προμήθεια και εγκατάσταση Κλιματιστικήςς μονάδας 9.000 Btu/hr</t>
  </si>
  <si>
    <t>ΠΡΟΜΗΘΕΙΑ ΚΑΙ ΕΓΚΑΤΑΣΤΑΣΗ ΚΛΙΜΑΤΙΣΤΙΚΟΥ  ΝΤΟΥΛΑΠΑ ΕΜΦΑΝΟΥΣ ΤΥΠΟΥ</t>
  </si>
  <si>
    <t>Προμήθεια και εγκατάσταση Κλιματιστικού διαιρούμενου τύπου 12.000 Btu/hr</t>
  </si>
  <si>
    <t>Προμήθεια και εγκατάσταση Ανεμιστήρα ορθοστάτη Βιομηχανικού τύπου </t>
  </si>
  <si>
    <t>Προμήθεια και εγκατάσταση κλιματιστικής μονάδας</t>
  </si>
  <si>
    <t>Προμήθεια και εγκατάσταση κλιματιστικών μηχανημάτων προσαρμοζόμενα επί τοίχου</t>
  </si>
  <si>
    <t>Προμήθεια και εγκατάσταση Κλιματιστικού  9000 Btu/hr</t>
  </si>
  <si>
    <t>Προμήθεια και εγκατάσταση Κλιματιστικού  18000 Btu/hr</t>
  </si>
  <si>
    <t>Προμήθεια και εγκατάσταση Κλιματιστικού</t>
  </si>
  <si>
    <t xml:space="preserve">ΚΛΙΜΑΤΙΣΤΙΚΟ </t>
  </si>
  <si>
    <t>ΚΛΙΜΑΤΙΣΤΙΚΟ</t>
  </si>
  <si>
    <t>Προμήθεια και εγκατάσταση Κλιματιστικού 12000 BTU/hr</t>
  </si>
  <si>
    <t xml:space="preserve">Προμήθεια και εγκατάσταση Κλιματιστικού 12.000 BTU/hr </t>
  </si>
  <si>
    <t xml:space="preserve">Προμήθεια και εγκατάσταση Κλιματιστικού 9.000 BTU/hr </t>
  </si>
  <si>
    <t>Προμήθεια και εγκατάσταση Κλιματιστικών προσαρμοζόμενων επί τοίχου</t>
  </si>
  <si>
    <t xml:space="preserve">Προμήθεια και εγκατάσταση Κλιματιστικών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</si>
</sst>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9" x14ac:knownFonts="1">
    <font>
      <sz val="11"/>
      <color theme="1"/>
      <name val="Calibri"/>
      <family val="2"/>
      <scheme val="minor"/>
    </font>
    <font>
      <sz val="10"/>
      <color theme="1"/>
      <name val="Calibri"/>
      <family val="2"/>
      <charset val="161"/>
      <scheme val="minor"/>
    </font>
    <font>
      <sz val="11"/>
      <color theme="1"/>
      <name val="Arial Narrow"/>
      <family val="2"/>
      <charset val="161"/>
    </font>
    <font>
      <sz val="10"/>
      <color theme="1"/>
      <name val="Arial Narrow"/>
      <family val="2"/>
      <charset val="161"/>
    </font>
    <font>
      <vertAlign val="superscript"/>
      <sz val="10"/>
      <color theme="1"/>
      <name val="Arial Narrow"/>
      <family val="2"/>
      <charset val="161"/>
    </font>
    <font>
      <sz val="10"/>
      <color theme="1"/>
      <name val="Calibri"/>
      <family val="2"/>
      <scheme val="minor"/>
    </font>
    <font>
      <sz val="10"/>
      <name val="Arial Narrow"/>
      <family val="2"/>
      <charset val="161"/>
    </font>
    <font>
      <b/>
      <sz val="12"/>
      <color theme="1"/>
      <name val="Arial Narrow"/>
      <family val="2"/>
      <charset val="161"/>
    </font>
    <font>
      <b/>
      <sz val="10"/>
      <color theme="1"/>
      <name val="Arial Narrow"/>
      <family val="2"/>
      <charset val="161"/>
    </font>
    <font>
      <b/>
      <sz val="10"/>
      <color indexed="8"/>
      <name val="Arial Narrow"/>
      <family val="2"/>
      <charset val="161"/>
    </font>
    <font>
      <i/>
      <sz val="10"/>
      <color theme="1"/>
      <name val="Arial Narrow"/>
      <family val="2"/>
      <charset val="161"/>
    </font>
    <font>
      <b/>
      <sz val="10"/>
      <color rgb="FF0B0B0B"/>
      <name val="Arial Narrow"/>
      <family val="2"/>
      <charset val="161"/>
    </font>
    <font>
      <sz val="12"/>
      <color theme="1"/>
      <name val="Arial Narrow"/>
      <family val="2"/>
      <charset val="161"/>
    </font>
    <font>
      <b/>
      <sz val="10"/>
      <color theme="0"/>
      <name val="Arial Narrow"/>
      <family val="2"/>
      <charset val="161"/>
    </font>
    <font>
      <b/>
      <sz val="16"/>
      <color theme="0"/>
      <name val="Arial Narrow"/>
      <family val="2"/>
      <charset val="161"/>
    </font>
    <font>
      <b/>
      <sz val="14"/>
      <color theme="0"/>
      <name val="Arial Narrow"/>
      <family val="2"/>
      <charset val="161"/>
    </font>
    <font>
      <b/>
      <sz val="10"/>
      <name val="Arial Narrow"/>
      <family val="2"/>
      <charset val="161"/>
    </font>
    <font>
      <sz val="14"/>
      <color theme="1"/>
      <name val="Arial Narrow"/>
      <family val="2"/>
      <charset val="161"/>
    </font>
    <font>
      <sz val="14"/>
      <color theme="1"/>
      <name val="Calibri"/>
      <family val="2"/>
      <scheme val="minor"/>
    </font>
    <font>
      <sz val="10"/>
      <color theme="0"/>
      <name val="Arial Narrow"/>
      <family val="2"/>
      <charset val="161"/>
    </font>
    <font>
      <b/>
      <sz val="11"/>
      <color theme="0"/>
      <name val="Arial Narrow"/>
      <family val="2"/>
      <charset val="161"/>
    </font>
    <font>
      <b/>
      <sz val="14"/>
      <color theme="1"/>
      <name val="Calibri"/>
      <family val="2"/>
      <scheme val="minor"/>
    </font>
    <font>
      <b/>
      <sz val="11"/>
      <color theme="1"/>
      <name val="Arial Narrow"/>
      <family val="2"/>
      <charset val="161"/>
    </font>
    <font>
      <b/>
      <sz val="8"/>
      <color theme="1"/>
      <name val="Arial Narrow"/>
      <family val="2"/>
      <charset val="161"/>
    </font>
    <font>
      <sz val="10"/>
      <color indexed="8"/>
      <name val="Arial Narrow"/>
      <family val="2"/>
      <charset val="161"/>
    </font>
    <font>
      <b/>
      <sz val="14"/>
      <color theme="0"/>
      <name val="Calibri"/>
      <family val="2"/>
      <scheme val="minor"/>
    </font>
    <font>
      <b/>
      <sz val="12"/>
      <name val="Arial Narrow"/>
      <family val="2"/>
      <charset val="161"/>
    </font>
    <font>
      <b/>
      <sz val="12"/>
      <color theme="0"/>
      <name val="Arial Narrow"/>
      <family val="2"/>
      <charset val="161"/>
    </font>
    <font>
      <sz val="12"/>
      <color theme="0"/>
      <name val="Arial Narrow"/>
      <family val="2"/>
      <charset val="161"/>
    </font>
  </fonts>
  <fills count="8">
    <fill>
      <patternFill patternType="none"/>
    </fill>
    <fill>
      <patternFill patternType="gray125"/>
    </fill>
    <fill>
      <patternFill patternType="solid">
        <fgColor rgb="FFFFC000"/>
        <bgColor indexed="64"/>
      </patternFill>
    </fill>
    <fill>
      <patternFill patternType="solid">
        <fgColor theme="9" tint="0.39997558519241921"/>
        <bgColor indexed="64"/>
      </patternFill>
    </fill>
    <fill>
      <patternFill patternType="solid">
        <fgColor theme="4" tint="-0.499984740745262"/>
        <bgColor indexed="64"/>
      </patternFill>
    </fill>
    <fill>
      <patternFill patternType="solid">
        <fgColor theme="0"/>
        <bgColor indexed="64"/>
      </patternFill>
    </fill>
    <fill>
      <patternFill patternType="solid">
        <fgColor theme="8" tint="-0.249977111117893"/>
        <bgColor indexed="64"/>
      </patternFill>
    </fill>
    <fill>
      <patternFill patternType="solid">
        <fgColor rgb="FF0070C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206">
    <xf numFmtId="0" fontId="0" fillId="0" borderId="0" xfId="0"/>
    <xf numFmtId="0" fontId="1" fillId="0" borderId="0" xfId="0" applyFont="1" applyAlignment="1">
      <alignment wrapText="1"/>
    </xf>
    <xf numFmtId="0" fontId="3" fillId="0" borderId="1" xfId="0" applyFont="1" applyBorder="1" applyAlignment="1">
      <alignment wrapText="1"/>
    </xf>
    <xf numFmtId="0" fontId="3" fillId="0" borderId="0" xfId="0" applyFont="1" applyAlignment="1">
      <alignment wrapText="1"/>
    </xf>
    <xf numFmtId="0" fontId="0" fillId="0" borderId="0" xfId="0" applyAlignment="1">
      <alignment horizontal="center"/>
    </xf>
    <xf numFmtId="0" fontId="3" fillId="0" borderId="1"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0" fontId="3" fillId="0" borderId="1" xfId="0" applyFont="1" applyBorder="1" applyAlignment="1">
      <alignment horizontal="left" vertical="center" wrapText="1"/>
    </xf>
    <xf numFmtId="0" fontId="9" fillId="3" borderId="1" xfId="0" applyFont="1" applyFill="1" applyBorder="1" applyAlignment="1" applyProtection="1">
      <alignment horizontal="center" vertical="center" wrapText="1"/>
    </xf>
    <xf numFmtId="0" fontId="8" fillId="3" borderId="1" xfId="0" applyFont="1" applyFill="1" applyBorder="1" applyAlignment="1">
      <alignment horizontal="center" vertical="center" wrapText="1"/>
    </xf>
    <xf numFmtId="2" fontId="3" fillId="0" borderId="1" xfId="0" applyNumberFormat="1" applyFont="1" applyFill="1" applyBorder="1" applyAlignment="1">
      <alignment vertical="center" wrapText="1"/>
    </xf>
    <xf numFmtId="2" fontId="3" fillId="0" borderId="1" xfId="0" applyNumberFormat="1" applyFont="1" applyBorder="1" applyAlignment="1">
      <alignment vertical="center" wrapText="1"/>
    </xf>
    <xf numFmtId="2" fontId="10" fillId="0" borderId="1" xfId="0" applyNumberFormat="1" applyFont="1" applyBorder="1" applyAlignment="1">
      <alignment vertical="center" wrapText="1"/>
    </xf>
    <xf numFmtId="0" fontId="8" fillId="0" borderId="1" xfId="0" applyFont="1" applyBorder="1" applyAlignment="1">
      <alignment horizontal="center" vertical="center" wrapText="1"/>
    </xf>
    <xf numFmtId="0" fontId="3" fillId="0" borderId="6" xfId="0" applyFont="1" applyBorder="1" applyAlignment="1">
      <alignment vertical="center" wrapText="1"/>
    </xf>
    <xf numFmtId="1" fontId="3" fillId="0" borderId="1" xfId="0" applyNumberFormat="1" applyFont="1" applyFill="1" applyBorder="1" applyAlignment="1">
      <alignment vertical="center" wrapText="1"/>
    </xf>
    <xf numFmtId="0" fontId="3" fillId="0" borderId="1"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4" fontId="8" fillId="0" borderId="1" xfId="0" applyNumberFormat="1" applyFont="1" applyFill="1" applyBorder="1" applyAlignment="1">
      <alignment horizontal="center" vertical="center" wrapText="1"/>
    </xf>
    <xf numFmtId="4" fontId="8"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4" fontId="8" fillId="0" borderId="5" xfId="0" applyNumberFormat="1" applyFont="1" applyBorder="1" applyAlignment="1">
      <alignment horizontal="center" vertical="center" wrapText="1"/>
    </xf>
    <xf numFmtId="0" fontId="9" fillId="5" borderId="1" xfId="0" applyFont="1" applyFill="1" applyBorder="1" applyAlignment="1" applyProtection="1">
      <alignment horizontal="center" vertical="center" wrapText="1"/>
    </xf>
    <xf numFmtId="0" fontId="8" fillId="5"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1" fillId="0" borderId="1" xfId="0" applyFont="1" applyBorder="1" applyAlignment="1">
      <alignment horizontal="center" vertical="center" wrapText="1"/>
    </xf>
    <xf numFmtId="0" fontId="13" fillId="4" borderId="12" xfId="0" applyFont="1" applyFill="1" applyBorder="1" applyAlignment="1">
      <alignment horizontal="center" vertical="center" wrapText="1"/>
    </xf>
    <xf numFmtId="0" fontId="3" fillId="0" borderId="1" xfId="0" applyFont="1" applyBorder="1" applyAlignment="1">
      <alignment horizontal="left" vertical="top" wrapText="1"/>
    </xf>
    <xf numFmtId="0" fontId="6" fillId="0" borderId="1" xfId="0" applyFont="1" applyBorder="1" applyAlignment="1" applyProtection="1">
      <alignment horizontal="center" vertical="center"/>
      <protection locked="0"/>
    </xf>
    <xf numFmtId="4" fontId="8" fillId="0" borderId="6" xfId="0" applyNumberFormat="1" applyFont="1" applyBorder="1" applyAlignment="1">
      <alignment horizontal="center" vertical="center" wrapText="1"/>
    </xf>
    <xf numFmtId="2" fontId="3" fillId="0" borderId="6" xfId="0" applyNumberFormat="1" applyFont="1" applyBorder="1" applyAlignment="1">
      <alignment vertical="center" wrapText="1"/>
    </xf>
    <xf numFmtId="2" fontId="10" fillId="0" borderId="6" xfId="0" applyNumberFormat="1" applyFont="1" applyBorder="1" applyAlignment="1">
      <alignment vertical="center" wrapText="1"/>
    </xf>
    <xf numFmtId="0" fontId="3" fillId="0" borderId="6" xfId="0" applyFont="1" applyBorder="1" applyAlignment="1">
      <alignment wrapText="1"/>
    </xf>
    <xf numFmtId="0" fontId="8" fillId="5"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4" fontId="15" fillId="4" borderId="1" xfId="0" applyNumberFormat="1" applyFont="1" applyFill="1" applyBorder="1" applyAlignment="1">
      <alignment horizontal="center" vertical="center" wrapText="1"/>
    </xf>
    <xf numFmtId="0" fontId="5" fillId="0" borderId="0" xfId="0" applyFont="1" applyBorder="1"/>
    <xf numFmtId="0" fontId="0" fillId="0" borderId="0" xfId="0" applyBorder="1"/>
    <xf numFmtId="0" fontId="8" fillId="0" borderId="1" xfId="0" applyFont="1" applyFill="1" applyBorder="1" applyAlignment="1">
      <alignment horizontal="center" vertical="center"/>
    </xf>
    <xf numFmtId="4" fontId="8" fillId="0" borderId="1" xfId="0" applyNumberFormat="1" applyFont="1" applyBorder="1" applyAlignment="1">
      <alignment horizontal="center" vertical="center"/>
    </xf>
    <xf numFmtId="0" fontId="8" fillId="0" borderId="1" xfId="0" applyFont="1" applyBorder="1" applyAlignment="1">
      <alignment horizontal="left"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8" fillId="0" borderId="1" xfId="0" applyFont="1" applyBorder="1" applyAlignment="1">
      <alignment horizontal="justify" vertical="center" wrapText="1"/>
    </xf>
    <xf numFmtId="0" fontId="16" fillId="0" borderId="1" xfId="0" applyFont="1" applyBorder="1" applyAlignment="1" applyProtection="1">
      <alignment vertical="center" wrapText="1"/>
      <protection locked="0"/>
    </xf>
    <xf numFmtId="2" fontId="8" fillId="0" borderId="1" xfId="0" applyNumberFormat="1" applyFont="1" applyBorder="1" applyAlignment="1">
      <alignment horizontal="center" vertical="center"/>
    </xf>
    <xf numFmtId="0" fontId="3" fillId="0" borderId="1" xfId="0" applyFont="1" applyBorder="1" applyAlignment="1">
      <alignment horizontal="justify" vertical="center" wrapText="1"/>
    </xf>
    <xf numFmtId="0" fontId="16" fillId="0" borderId="1" xfId="0" applyFont="1" applyBorder="1" applyAlignment="1" applyProtection="1">
      <alignment horizontal="justify" vertical="center" wrapText="1"/>
      <protection locked="0"/>
    </xf>
    <xf numFmtId="0" fontId="9" fillId="0" borderId="1" xfId="0" applyFont="1" applyFill="1" applyBorder="1" applyAlignment="1" applyProtection="1">
      <alignment horizontal="center" vertical="center" wrapText="1"/>
    </xf>
    <xf numFmtId="0" fontId="6" fillId="0" borderId="1" xfId="0" applyFont="1" applyBorder="1" applyAlignment="1" applyProtection="1">
      <alignment horizontal="justify" vertical="center" wrapText="1"/>
      <protection locked="0"/>
    </xf>
    <xf numFmtId="2" fontId="9" fillId="0" borderId="1" xfId="0" applyNumberFormat="1" applyFont="1" applyFill="1" applyBorder="1" applyAlignment="1" applyProtection="1">
      <alignment horizontal="center" vertical="center" wrapText="1"/>
    </xf>
    <xf numFmtId="2" fontId="8" fillId="0" borderId="1" xfId="0" applyNumberFormat="1" applyFont="1" applyFill="1" applyBorder="1" applyAlignment="1">
      <alignment horizontal="center" vertical="center"/>
    </xf>
    <xf numFmtId="0" fontId="6" fillId="0" borderId="1" xfId="0" applyFont="1" applyBorder="1" applyAlignment="1" applyProtection="1">
      <alignment wrapText="1"/>
      <protection locked="0"/>
    </xf>
    <xf numFmtId="0" fontId="6" fillId="0" borderId="1" xfId="0" applyFont="1" applyBorder="1" applyAlignment="1" applyProtection="1">
      <alignment vertical="top" wrapText="1"/>
      <protection locked="0"/>
    </xf>
    <xf numFmtId="1"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2" fillId="5" borderId="0" xfId="0" applyFont="1" applyFill="1"/>
    <xf numFmtId="0" fontId="0" fillId="5" borderId="0" xfId="0" applyFill="1"/>
    <xf numFmtId="0" fontId="16" fillId="0" borderId="1" xfId="0" applyFon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3" fillId="0" borderId="1" xfId="0" applyFont="1" applyBorder="1" applyAlignment="1">
      <alignment vertical="center"/>
    </xf>
    <xf numFmtId="164" fontId="3" fillId="0" borderId="1" xfId="0" applyNumberFormat="1" applyFont="1" applyBorder="1" applyAlignment="1">
      <alignment vertical="center"/>
    </xf>
    <xf numFmtId="0" fontId="3" fillId="0" borderId="1" xfId="0" applyFont="1" applyBorder="1" applyAlignment="1" applyProtection="1">
      <alignment horizontal="justify" vertical="center" wrapText="1"/>
      <protection locked="0"/>
    </xf>
    <xf numFmtId="0" fontId="16" fillId="0" borderId="1"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8" fillId="0" borderId="1" xfId="0" applyFont="1" applyBorder="1"/>
    <xf numFmtId="0" fontId="16" fillId="0" borderId="1" xfId="0" applyFont="1" applyBorder="1" applyAlignment="1" applyProtection="1">
      <alignment vertical="center" wrapText="1"/>
      <protection locked="0"/>
    </xf>
    <xf numFmtId="0" fontId="3" fillId="0" borderId="1" xfId="0" applyFont="1" applyBorder="1" applyAlignment="1">
      <alignment vertical="center"/>
    </xf>
    <xf numFmtId="2" fontId="3" fillId="0" borderId="1" xfId="0" applyNumberFormat="1" applyFont="1" applyBorder="1" applyAlignment="1">
      <alignment vertical="center"/>
    </xf>
    <xf numFmtId="0" fontId="8" fillId="0" borderId="1" xfId="0" applyFont="1" applyBorder="1" applyAlignment="1">
      <alignment horizontal="justify" vertical="center"/>
    </xf>
    <xf numFmtId="0" fontId="3" fillId="0" borderId="1" xfId="0" applyFont="1" applyBorder="1" applyAlignment="1">
      <alignment horizontal="justify" vertical="center"/>
    </xf>
    <xf numFmtId="0" fontId="0" fillId="0" borderId="1" xfId="0" applyBorder="1"/>
    <xf numFmtId="0" fontId="3" fillId="5" borderId="1" xfId="0" applyFont="1" applyFill="1" applyBorder="1" applyAlignment="1">
      <alignment vertical="center"/>
    </xf>
    <xf numFmtId="0" fontId="8" fillId="5" borderId="1" xfId="0" applyFont="1" applyFill="1" applyBorder="1" applyAlignment="1">
      <alignment vertical="center" wrapText="1"/>
    </xf>
    <xf numFmtId="0" fontId="16" fillId="5" borderId="1" xfId="0" applyFont="1" applyFill="1" applyBorder="1" applyAlignment="1" applyProtection="1">
      <alignment vertical="center" wrapText="1"/>
      <protection locked="0"/>
    </xf>
    <xf numFmtId="0" fontId="8" fillId="5" borderId="1" xfId="0" applyFont="1" applyFill="1" applyBorder="1" applyAlignment="1">
      <alignment horizontal="center" vertical="center"/>
    </xf>
    <xf numFmtId="4" fontId="8" fillId="5" borderId="1" xfId="0" applyNumberFormat="1" applyFont="1" applyFill="1" applyBorder="1" applyAlignment="1">
      <alignment horizontal="center" vertical="center" wrapText="1"/>
    </xf>
    <xf numFmtId="1" fontId="8" fillId="5" borderId="1" xfId="0" applyNumberFormat="1" applyFont="1" applyFill="1" applyBorder="1" applyAlignment="1">
      <alignment horizontal="center" vertical="center" wrapText="1"/>
    </xf>
    <xf numFmtId="0" fontId="3" fillId="5" borderId="1" xfId="0" applyFont="1" applyFill="1" applyBorder="1" applyAlignment="1">
      <alignment vertical="center" wrapText="1"/>
    </xf>
    <xf numFmtId="164" fontId="3" fillId="5" borderId="1" xfId="0" applyNumberFormat="1" applyFont="1" applyFill="1" applyBorder="1" applyAlignment="1">
      <alignment vertical="center"/>
    </xf>
    <xf numFmtId="0" fontId="3" fillId="5" borderId="1" xfId="0" applyFont="1" applyFill="1" applyBorder="1" applyAlignment="1" applyProtection="1">
      <alignment horizontal="justify" vertical="center" wrapText="1"/>
      <protection locked="0"/>
    </xf>
    <xf numFmtId="0" fontId="16" fillId="5" borderId="1" xfId="0" applyFont="1" applyFill="1" applyBorder="1" applyAlignment="1" applyProtection="1">
      <alignment horizontal="center" vertical="center"/>
      <protection locked="0"/>
    </xf>
    <xf numFmtId="0" fontId="6" fillId="5" borderId="1" xfId="0" applyFont="1" applyFill="1" applyBorder="1" applyAlignment="1" applyProtection="1">
      <alignment vertical="center"/>
      <protection locked="0"/>
    </xf>
    <xf numFmtId="0" fontId="8" fillId="5" borderId="1" xfId="0" applyFont="1" applyFill="1" applyBorder="1"/>
    <xf numFmtId="0" fontId="6" fillId="5" borderId="1" xfId="0" applyFont="1" applyFill="1" applyBorder="1" applyAlignment="1" applyProtection="1">
      <alignment horizontal="justify" vertical="center" wrapText="1"/>
      <protection locked="0"/>
    </xf>
    <xf numFmtId="0" fontId="6" fillId="5" borderId="1" xfId="0" applyFont="1" applyFill="1" applyBorder="1" applyAlignment="1" applyProtection="1">
      <alignment horizontal="center" vertical="center"/>
      <protection locked="0"/>
    </xf>
    <xf numFmtId="0" fontId="13"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3" fillId="0" borderId="0" xfId="0" applyFont="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15" fillId="4" borderId="1" xfId="0" applyFont="1" applyFill="1" applyBorder="1" applyAlignment="1">
      <alignment horizontal="center" vertical="center"/>
    </xf>
    <xf numFmtId="4" fontId="15" fillId="4" borderId="1" xfId="0" applyNumberFormat="1" applyFont="1" applyFill="1" applyBorder="1" applyAlignment="1">
      <alignment horizontal="center" vertical="center"/>
    </xf>
    <xf numFmtId="0" fontId="21" fillId="0" borderId="0" xfId="0" applyFont="1" applyAlignment="1">
      <alignment horizontal="center" vertical="center"/>
    </xf>
    <xf numFmtId="0" fontId="15" fillId="4" borderId="0" xfId="0" applyFont="1" applyFill="1" applyAlignment="1">
      <alignment horizontal="center" vertical="center"/>
    </xf>
    <xf numFmtId="0" fontId="24" fillId="0" borderId="1" xfId="0" applyFont="1" applyFill="1" applyBorder="1" applyAlignment="1" applyProtection="1">
      <alignment horizontal="center" vertical="center" wrapText="1"/>
    </xf>
    <xf numFmtId="0" fontId="16" fillId="0" borderId="1" xfId="0" applyFont="1" applyBorder="1" applyAlignment="1" applyProtection="1">
      <alignment horizontal="center" vertical="center" wrapText="1"/>
      <protection locked="0"/>
    </xf>
    <xf numFmtId="4" fontId="15" fillId="4" borderId="0" xfId="0" applyNumberFormat="1" applyFont="1" applyFill="1" applyAlignment="1">
      <alignment horizontal="center" vertical="center"/>
    </xf>
    <xf numFmtId="0" fontId="0" fillId="0" borderId="0" xfId="0" applyAlignment="1">
      <alignment horizontal="center" vertical="center"/>
    </xf>
    <xf numFmtId="164" fontId="3" fillId="0" borderId="1" xfId="0" applyNumberFormat="1" applyFont="1" applyBorder="1" applyAlignment="1">
      <alignment horizontal="center" vertical="center"/>
    </xf>
    <xf numFmtId="0" fontId="16" fillId="5" borderId="1" xfId="0" applyFont="1" applyFill="1" applyBorder="1" applyAlignment="1" applyProtection="1">
      <alignment horizontal="center" vertical="center" wrapText="1"/>
      <protection locked="0"/>
    </xf>
    <xf numFmtId="164" fontId="3" fillId="5" borderId="1" xfId="0" applyNumberFormat="1" applyFont="1" applyFill="1" applyBorder="1" applyAlignment="1">
      <alignment horizontal="center" vertical="center"/>
    </xf>
    <xf numFmtId="0" fontId="25" fillId="0" borderId="0" xfId="0" applyFont="1" applyAlignment="1">
      <alignment horizontal="center" vertical="center"/>
    </xf>
    <xf numFmtId="0" fontId="2" fillId="0" borderId="0" xfId="0" applyFont="1" applyAlignment="1">
      <alignment horizontal="center" vertical="center"/>
    </xf>
    <xf numFmtId="0" fontId="23" fillId="0" borderId="1" xfId="0" applyFont="1" applyBorder="1" applyAlignment="1">
      <alignment horizontal="center" vertical="center" wrapText="1"/>
    </xf>
    <xf numFmtId="0" fontId="2" fillId="0" borderId="0" xfId="0" applyFont="1" applyBorder="1" applyAlignment="1">
      <alignment horizontal="center" vertical="center"/>
    </xf>
    <xf numFmtId="0" fontId="24" fillId="0" borderId="1" xfId="0" applyFont="1" applyFill="1" applyBorder="1" applyAlignment="1" applyProtection="1">
      <alignment horizontal="left" vertical="center" wrapText="1"/>
    </xf>
    <xf numFmtId="0" fontId="15" fillId="0" borderId="0" xfId="0" applyFont="1" applyAlignment="1">
      <alignment horizontal="center" vertical="center"/>
    </xf>
    <xf numFmtId="0" fontId="9" fillId="3" borderId="1" xfId="0" applyFont="1" applyFill="1" applyBorder="1" applyAlignment="1" applyProtection="1">
      <alignment horizontal="left" vertical="center" wrapText="1"/>
    </xf>
    <xf numFmtId="0" fontId="3" fillId="0" borderId="1" xfId="0" applyFont="1" applyBorder="1" applyAlignment="1" applyProtection="1">
      <alignment horizontal="left" vertical="center" wrapText="1"/>
      <protection locked="0"/>
    </xf>
    <xf numFmtId="0" fontId="3" fillId="5" borderId="1" xfId="0" applyFont="1" applyFill="1" applyBorder="1" applyAlignment="1">
      <alignment horizontal="left" vertical="center" wrapText="1"/>
    </xf>
    <xf numFmtId="0" fontId="3" fillId="5" borderId="1" xfId="0" applyFont="1" applyFill="1" applyBorder="1" applyAlignment="1" applyProtection="1">
      <alignment horizontal="left" vertical="center" wrapText="1"/>
      <protection locked="0"/>
    </xf>
    <xf numFmtId="0" fontId="8" fillId="5" borderId="1" xfId="0" applyFont="1" applyFill="1" applyBorder="1" applyAlignment="1">
      <alignment horizontal="left" vertical="center"/>
    </xf>
    <xf numFmtId="0" fontId="6" fillId="5"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0" fillId="0" borderId="0" xfId="0" applyAlignment="1">
      <alignment horizontal="left"/>
    </xf>
    <xf numFmtId="0" fontId="3" fillId="0" borderId="1" xfId="0" applyFont="1" applyBorder="1" applyAlignment="1">
      <alignment horizontal="left" wrapText="1"/>
    </xf>
    <xf numFmtId="0" fontId="8" fillId="0" borderId="1" xfId="0" applyFont="1" applyBorder="1" applyAlignment="1">
      <alignment horizontal="left" wrapText="1"/>
    </xf>
    <xf numFmtId="0" fontId="3" fillId="0" borderId="1" xfId="0" applyFont="1" applyBorder="1" applyAlignment="1" applyProtection="1">
      <alignment horizontal="left" vertical="center"/>
      <protection locked="0"/>
    </xf>
    <xf numFmtId="0" fontId="6" fillId="0" borderId="1" xfId="0" applyFont="1" applyBorder="1" applyAlignment="1" applyProtection="1">
      <alignment horizontal="left" vertical="top" wrapText="1"/>
      <protection locked="0"/>
    </xf>
    <xf numFmtId="0" fontId="3" fillId="0" borderId="0" xfId="0" applyFont="1" applyAlignment="1">
      <alignment horizontal="left" wrapText="1"/>
    </xf>
    <xf numFmtId="4" fontId="0" fillId="0" borderId="0" xfId="0" applyNumberFormat="1"/>
    <xf numFmtId="0" fontId="0" fillId="0" borderId="0" xfId="0" applyAlignment="1">
      <alignment horizontal="center" vertical="center" wrapText="1"/>
    </xf>
    <xf numFmtId="0" fontId="22" fillId="0" borderId="1" xfId="0" applyFont="1" applyBorder="1" applyAlignment="1">
      <alignment horizontal="center" vertical="center" wrapText="1"/>
    </xf>
    <xf numFmtId="4" fontId="2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0"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4" fontId="20" fillId="4"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4" fontId="20" fillId="2" borderId="1" xfId="0" applyNumberFormat="1" applyFont="1" applyFill="1" applyBorder="1" applyAlignment="1">
      <alignment horizontal="center" vertical="center" wrapText="1"/>
    </xf>
    <xf numFmtId="4" fontId="22" fillId="2" borderId="1" xfId="0" applyNumberFormat="1" applyFont="1" applyFill="1" applyBorder="1" applyAlignment="1">
      <alignment horizontal="center" vertical="center" wrapText="1"/>
    </xf>
    <xf numFmtId="0" fontId="2" fillId="7" borderId="1" xfId="0" applyFont="1" applyFill="1" applyBorder="1" applyAlignment="1">
      <alignment horizontal="left" vertical="center" wrapText="1"/>
    </xf>
    <xf numFmtId="0" fontId="2" fillId="7"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4" fontId="22" fillId="7" borderId="1" xfId="0" applyNumberFormat="1" applyFont="1" applyFill="1" applyBorder="1" applyAlignment="1">
      <alignment horizontal="center" vertical="center" wrapText="1"/>
    </xf>
    <xf numFmtId="0" fontId="8" fillId="5" borderId="1" xfId="0" applyFont="1" applyFill="1" applyBorder="1" applyAlignment="1">
      <alignment horizontal="left" vertical="center" wrapText="1"/>
    </xf>
    <xf numFmtId="0" fontId="8" fillId="0" borderId="1" xfId="0" applyFont="1" applyBorder="1" applyAlignment="1">
      <alignment vertical="center" wrapText="1"/>
    </xf>
    <xf numFmtId="0" fontId="7" fillId="2" borderId="1" xfId="0" applyFont="1" applyFill="1" applyBorder="1" applyAlignment="1">
      <alignment horizontal="center" vertical="center"/>
    </xf>
    <xf numFmtId="0" fontId="12" fillId="2" borderId="11" xfId="0" applyFont="1" applyFill="1" applyBorder="1" applyAlignment="1">
      <alignment horizontal="center" vertical="center"/>
    </xf>
    <xf numFmtId="0" fontId="27" fillId="4" borderId="6" xfId="0" applyFont="1" applyFill="1" applyBorder="1" applyAlignment="1">
      <alignment horizontal="center" vertical="center"/>
    </xf>
    <xf numFmtId="0" fontId="26" fillId="4" borderId="8" xfId="0" applyFont="1" applyFill="1" applyBorder="1" applyAlignment="1" applyProtection="1">
      <alignment horizontal="center" vertical="center" wrapText="1"/>
      <protection locked="0"/>
    </xf>
    <xf numFmtId="0" fontId="15" fillId="4" borderId="7" xfId="0" applyFont="1" applyFill="1" applyBorder="1" applyAlignment="1">
      <alignment horizontal="center" wrapText="1"/>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4" fillId="6" borderId="8" xfId="0" applyFont="1" applyFill="1" applyBorder="1" applyAlignment="1">
      <alignment horizontal="center" wrapText="1"/>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7" fillId="4" borderId="1" xfId="0" applyFont="1" applyFill="1" applyBorder="1" applyAlignment="1">
      <alignment horizontal="center" vertical="center"/>
    </xf>
    <xf numFmtId="4" fontId="13" fillId="4" borderId="2" xfId="0" applyNumberFormat="1" applyFont="1" applyFill="1" applyBorder="1" applyAlignment="1">
      <alignment horizontal="center" vertical="center" wrapText="1"/>
    </xf>
    <xf numFmtId="4" fontId="13" fillId="4" borderId="3"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13" fillId="4" borderId="1" xfId="0" applyFont="1" applyFill="1" applyBorder="1" applyAlignment="1">
      <alignment horizontal="center" vertical="center" wrapText="1"/>
    </xf>
    <xf numFmtId="0" fontId="7" fillId="2" borderId="6" xfId="0" applyFont="1" applyFill="1" applyBorder="1" applyAlignment="1">
      <alignment horizontal="center" wrapText="1"/>
    </xf>
    <xf numFmtId="0" fontId="7" fillId="2" borderId="11" xfId="0" applyFont="1" applyFill="1" applyBorder="1" applyAlignment="1">
      <alignment horizontal="center" wrapText="1"/>
    </xf>
    <xf numFmtId="0" fontId="7" fillId="2" borderId="5" xfId="0" applyFont="1" applyFill="1" applyBorder="1" applyAlignment="1">
      <alignment horizont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xf>
    <xf numFmtId="0" fontId="7" fillId="2" borderId="11" xfId="0" applyFont="1" applyFill="1" applyBorder="1" applyAlignment="1">
      <alignment horizontal="center"/>
    </xf>
    <xf numFmtId="0" fontId="7" fillId="2" borderId="5" xfId="0" applyFont="1" applyFill="1" applyBorder="1" applyAlignment="1">
      <alignment horizontal="center"/>
    </xf>
    <xf numFmtId="0" fontId="27" fillId="4" borderId="6"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5" xfId="0" applyFont="1" applyFill="1" applyBorder="1" applyAlignment="1">
      <alignment horizontal="center" vertical="center"/>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6" fillId="0" borderId="1" xfId="0" applyFont="1" applyBorder="1" applyAlignment="1" applyProtection="1">
      <alignment horizontal="left" vertical="center" wrapText="1"/>
      <protection locked="0"/>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7" fillId="2" borderId="6"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5" xfId="0" applyFont="1" applyFill="1" applyBorder="1" applyAlignment="1">
      <alignment horizontal="center" vertical="center"/>
    </xf>
    <xf numFmtId="0" fontId="19" fillId="4" borderId="2" xfId="0" applyFont="1" applyFill="1" applyBorder="1" applyAlignment="1" applyProtection="1">
      <alignment horizontal="center" vertical="center" wrapText="1"/>
      <protection locked="0"/>
    </xf>
    <xf numFmtId="0" fontId="19" fillId="4" borderId="3" xfId="0" applyFont="1" applyFill="1" applyBorder="1" applyAlignment="1" applyProtection="1">
      <alignment horizontal="center" vertical="center" wrapText="1"/>
      <protection locked="0"/>
    </xf>
    <xf numFmtId="0" fontId="19" fillId="4" borderId="4" xfId="0" applyFont="1" applyFill="1" applyBorder="1" applyAlignment="1" applyProtection="1">
      <alignment horizontal="center" vertical="center" wrapText="1"/>
      <protection locked="0"/>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4" fontId="8" fillId="0" borderId="2" xfId="0"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4" fontId="8" fillId="0" borderId="4" xfId="0" applyNumberFormat="1" applyFont="1" applyBorder="1" applyAlignment="1">
      <alignment horizontal="center" vertical="center" wrapText="1"/>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8" fillId="0" borderId="1" xfId="0" applyFont="1" applyBorder="1" applyAlignment="1">
      <alignment vertical="center" wrapText="1"/>
    </xf>
    <xf numFmtId="0" fontId="3" fillId="0" borderId="1" xfId="0" applyFont="1" applyBorder="1" applyAlignment="1">
      <alignment vertical="center" wrapText="1"/>
    </xf>
    <xf numFmtId="0" fontId="28" fillId="4" borderId="11" xfId="0" applyFont="1" applyFill="1" applyBorder="1" applyAlignment="1">
      <alignment horizontal="center" vertical="center"/>
    </xf>
    <xf numFmtId="0" fontId="12" fillId="2" borderId="11" xfId="0" applyFont="1" applyFill="1" applyBorder="1" applyAlignment="1">
      <alignment horizontal="center" vertical="center"/>
    </xf>
    <xf numFmtId="0" fontId="7" fillId="2" borderId="8" xfId="0" applyFont="1" applyFill="1" applyBorder="1" applyAlignment="1">
      <alignment horizontal="center" vertical="center"/>
    </xf>
    <xf numFmtId="0" fontId="27" fillId="4" borderId="8" xfId="0" applyFont="1" applyFill="1" applyBorder="1" applyAlignment="1" applyProtection="1">
      <alignment horizontal="center" vertical="center" wrapText="1"/>
      <protection locked="0"/>
    </xf>
    <xf numFmtId="0" fontId="26" fillId="2" borderId="8"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2" fillId="2" borderId="1" xfId="0" applyFont="1" applyFill="1" applyBorder="1" applyAlignment="1">
      <alignment horizontal="center" vertical="center" wrapText="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9"/>
  <sheetViews>
    <sheetView tabSelected="1" zoomScale="70" zoomScaleNormal="70" workbookViewId="0">
      <selection sqref="A1:K683"/>
    </sheetView>
  </sheetViews>
  <sheetFormatPr defaultColWidth="24.42578125" defaultRowHeight="12.75" x14ac:dyDescent="0.2"/>
  <cols>
    <col min="1" max="1" width="16.140625" style="3" bestFit="1" customWidth="1"/>
    <col min="2" max="2" width="59" style="125" customWidth="1"/>
    <col min="3" max="3" width="14.28515625" style="3" customWidth="1"/>
    <col min="4" max="4" width="12.28515625" style="3" customWidth="1"/>
    <col min="5" max="5" width="10.85546875" style="3" customWidth="1"/>
    <col min="6" max="6" width="9.42578125" style="3" customWidth="1"/>
    <col min="7" max="7" width="12.42578125" style="3" customWidth="1"/>
    <col min="8" max="8" width="11.5703125" style="3" customWidth="1"/>
    <col min="9" max="9" width="14" style="3" customWidth="1"/>
    <col min="10" max="10" width="14.85546875" style="3" customWidth="1"/>
    <col min="11" max="11" width="13.7109375" style="93" customWidth="1"/>
    <col min="12" max="16384" width="24.42578125" style="3"/>
  </cols>
  <sheetData>
    <row r="1" spans="1:11" ht="20.25" x14ac:dyDescent="0.3">
      <c r="A1" s="156" t="s">
        <v>285</v>
      </c>
      <c r="B1" s="156"/>
      <c r="C1" s="156"/>
      <c r="D1" s="156"/>
      <c r="E1" s="156"/>
      <c r="F1" s="156"/>
      <c r="G1" s="156"/>
      <c r="H1" s="156"/>
      <c r="I1" s="156"/>
      <c r="J1" s="156"/>
      <c r="K1" s="38"/>
    </row>
    <row r="2" spans="1:11" ht="31.5" customHeight="1" x14ac:dyDescent="0.2">
      <c r="A2" s="152" t="s">
        <v>264</v>
      </c>
      <c r="B2" s="153"/>
      <c r="C2" s="153"/>
      <c r="D2" s="153"/>
      <c r="E2" s="153"/>
      <c r="F2" s="153"/>
      <c r="G2" s="153"/>
      <c r="H2" s="153"/>
      <c r="I2" s="153"/>
      <c r="J2" s="153"/>
      <c r="K2" s="38" t="s">
        <v>355</v>
      </c>
    </row>
    <row r="3" spans="1:11" ht="63.75" x14ac:dyDescent="0.2">
      <c r="A3" s="9" t="s">
        <v>274</v>
      </c>
      <c r="B3" s="9" t="s">
        <v>0</v>
      </c>
      <c r="C3" s="9" t="s">
        <v>1</v>
      </c>
      <c r="D3" s="9" t="s">
        <v>2</v>
      </c>
      <c r="E3" s="9" t="s">
        <v>273</v>
      </c>
      <c r="F3" s="9" t="s">
        <v>271</v>
      </c>
      <c r="G3" s="9" t="s">
        <v>276</v>
      </c>
      <c r="H3" s="9" t="s">
        <v>272</v>
      </c>
      <c r="I3" s="10" t="s">
        <v>277</v>
      </c>
      <c r="J3" s="25" t="s">
        <v>278</v>
      </c>
      <c r="K3" s="38"/>
    </row>
    <row r="4" spans="1:11" ht="36" customHeight="1" x14ac:dyDescent="0.2">
      <c r="A4" s="150" t="s">
        <v>329</v>
      </c>
      <c r="B4" s="7" t="s">
        <v>456</v>
      </c>
      <c r="C4" s="6" t="s">
        <v>3</v>
      </c>
      <c r="D4" s="14" t="s">
        <v>4</v>
      </c>
      <c r="E4" s="19">
        <v>600</v>
      </c>
      <c r="F4" s="19">
        <f>E4*0.24</f>
        <v>144</v>
      </c>
      <c r="G4" s="19">
        <f>E4+F4</f>
        <v>744</v>
      </c>
      <c r="H4" s="21">
        <v>5</v>
      </c>
      <c r="I4" s="20">
        <f>E4*H4</f>
        <v>3000</v>
      </c>
      <c r="J4" s="30">
        <f>G4*H4</f>
        <v>3720</v>
      </c>
      <c r="K4" s="38">
        <f>J4</f>
        <v>3720</v>
      </c>
    </row>
    <row r="5" spans="1:11" ht="18" x14ac:dyDescent="0.2">
      <c r="A5" s="154"/>
      <c r="B5" s="8" t="s">
        <v>5</v>
      </c>
      <c r="C5" s="5"/>
      <c r="D5" s="5"/>
      <c r="E5" s="5"/>
      <c r="F5" s="5"/>
      <c r="G5" s="5"/>
      <c r="H5" s="5"/>
      <c r="I5" s="5"/>
      <c r="J5" s="15"/>
      <c r="K5" s="38"/>
    </row>
    <row r="6" spans="1:11" ht="18" x14ac:dyDescent="0.2">
      <c r="A6" s="154"/>
      <c r="B6" s="8" t="s">
        <v>6</v>
      </c>
      <c r="C6" s="6"/>
      <c r="D6" s="5"/>
      <c r="E6" s="11"/>
      <c r="F6" s="11"/>
      <c r="G6" s="11"/>
      <c r="H6" s="16"/>
      <c r="I6" s="12"/>
      <c r="J6" s="31"/>
      <c r="K6" s="38"/>
    </row>
    <row r="7" spans="1:11" ht="18" x14ac:dyDescent="0.2">
      <c r="A7" s="154"/>
      <c r="B7" s="8" t="s">
        <v>7</v>
      </c>
      <c r="C7" s="6"/>
      <c r="D7" s="5"/>
      <c r="E7" s="11"/>
      <c r="F7" s="11"/>
      <c r="G7" s="11"/>
      <c r="H7" s="16"/>
      <c r="I7" s="12"/>
      <c r="J7" s="31"/>
      <c r="K7" s="38"/>
    </row>
    <row r="8" spans="1:11" ht="18" x14ac:dyDescent="0.2">
      <c r="A8" s="154"/>
      <c r="B8" s="8" t="s">
        <v>8</v>
      </c>
      <c r="C8" s="6"/>
      <c r="D8" s="5"/>
      <c r="E8" s="11"/>
      <c r="F8" s="11"/>
      <c r="G8" s="11"/>
      <c r="H8" s="16"/>
      <c r="I8" s="12"/>
      <c r="J8" s="31"/>
      <c r="K8" s="38"/>
    </row>
    <row r="9" spans="1:11" ht="18" x14ac:dyDescent="0.2">
      <c r="A9" s="154"/>
      <c r="B9" s="8" t="s">
        <v>9</v>
      </c>
      <c r="C9" s="6"/>
      <c r="D9" s="5"/>
      <c r="E9" s="11"/>
      <c r="F9" s="11"/>
      <c r="G9" s="11"/>
      <c r="H9" s="16"/>
      <c r="I9" s="12"/>
      <c r="J9" s="31"/>
      <c r="K9" s="38"/>
    </row>
    <row r="10" spans="1:11" ht="18" x14ac:dyDescent="0.2">
      <c r="A10" s="154"/>
      <c r="B10" s="8" t="s">
        <v>10</v>
      </c>
      <c r="C10" s="6"/>
      <c r="D10" s="5"/>
      <c r="E10" s="5"/>
      <c r="F10" s="5"/>
      <c r="G10" s="5"/>
      <c r="H10" s="5"/>
      <c r="I10" s="13"/>
      <c r="J10" s="32"/>
      <c r="K10" s="38"/>
    </row>
    <row r="11" spans="1:11" ht="18" x14ac:dyDescent="0.2">
      <c r="A11" s="154"/>
      <c r="B11" s="7" t="s">
        <v>11</v>
      </c>
      <c r="C11" s="6"/>
      <c r="D11" s="5"/>
      <c r="E11" s="5"/>
      <c r="F11" s="5"/>
      <c r="G11" s="5"/>
      <c r="H11" s="5"/>
      <c r="I11" s="5"/>
      <c r="J11" s="15"/>
      <c r="K11" s="38"/>
    </row>
    <row r="12" spans="1:11" ht="18" x14ac:dyDescent="0.2">
      <c r="A12" s="154"/>
      <c r="B12" s="8" t="s">
        <v>12</v>
      </c>
      <c r="C12" s="6"/>
      <c r="D12" s="5"/>
      <c r="E12" s="5"/>
      <c r="F12" s="5"/>
      <c r="G12" s="5"/>
      <c r="H12" s="5"/>
      <c r="I12" s="5"/>
      <c r="J12" s="15"/>
      <c r="K12" s="38"/>
    </row>
    <row r="13" spans="1:11" ht="18" x14ac:dyDescent="0.2">
      <c r="A13" s="154"/>
      <c r="B13" s="8" t="s">
        <v>13</v>
      </c>
      <c r="C13" s="6"/>
      <c r="D13" s="5"/>
      <c r="E13" s="5"/>
      <c r="F13" s="5"/>
      <c r="G13" s="5"/>
      <c r="H13" s="5"/>
      <c r="I13" s="5"/>
      <c r="J13" s="15"/>
      <c r="K13" s="38"/>
    </row>
    <row r="14" spans="1:11" ht="18" x14ac:dyDescent="0.2">
      <c r="A14" s="154"/>
      <c r="B14" s="8" t="s">
        <v>14</v>
      </c>
      <c r="C14" s="6"/>
      <c r="D14" s="5"/>
      <c r="E14" s="5"/>
      <c r="F14" s="5"/>
      <c r="G14" s="5"/>
      <c r="H14" s="5"/>
      <c r="I14" s="5"/>
      <c r="J14" s="15"/>
      <c r="K14" s="38"/>
    </row>
    <row r="15" spans="1:11" ht="18" x14ac:dyDescent="0.2">
      <c r="A15" s="154"/>
      <c r="B15" s="7" t="s">
        <v>15</v>
      </c>
      <c r="C15" s="6"/>
      <c r="D15" s="5"/>
      <c r="E15" s="5"/>
      <c r="F15" s="5"/>
      <c r="G15" s="5"/>
      <c r="H15" s="5"/>
      <c r="I15" s="5"/>
      <c r="J15" s="15"/>
      <c r="K15" s="38"/>
    </row>
    <row r="16" spans="1:11" ht="18" x14ac:dyDescent="0.2">
      <c r="A16" s="154"/>
      <c r="B16" s="8" t="s">
        <v>16</v>
      </c>
      <c r="C16" s="6"/>
      <c r="D16" s="5"/>
      <c r="E16" s="5"/>
      <c r="F16" s="5"/>
      <c r="G16" s="5"/>
      <c r="H16" s="5"/>
      <c r="I16" s="5"/>
      <c r="J16" s="15"/>
      <c r="K16" s="38"/>
    </row>
    <row r="17" spans="1:11" ht="25.5" x14ac:dyDescent="0.2">
      <c r="A17" s="154"/>
      <c r="B17" s="8" t="s">
        <v>17</v>
      </c>
      <c r="C17" s="6"/>
      <c r="D17" s="5"/>
      <c r="E17" s="5"/>
      <c r="F17" s="5"/>
      <c r="G17" s="5"/>
      <c r="H17" s="5"/>
      <c r="I17" s="5"/>
      <c r="J17" s="15"/>
      <c r="K17" s="38"/>
    </row>
    <row r="18" spans="1:11" ht="18" x14ac:dyDescent="0.2">
      <c r="A18" s="154"/>
      <c r="B18" s="8" t="s">
        <v>18</v>
      </c>
      <c r="C18" s="6"/>
      <c r="D18" s="5"/>
      <c r="E18" s="5"/>
      <c r="F18" s="5"/>
      <c r="G18" s="5"/>
      <c r="H18" s="5"/>
      <c r="I18" s="5"/>
      <c r="J18" s="15"/>
      <c r="K18" s="38"/>
    </row>
    <row r="19" spans="1:11" ht="18" x14ac:dyDescent="0.2">
      <c r="A19" s="154"/>
      <c r="B19" s="7" t="s">
        <v>19</v>
      </c>
      <c r="C19" s="6"/>
      <c r="D19" s="5"/>
      <c r="E19" s="5"/>
      <c r="F19" s="5"/>
      <c r="G19" s="5"/>
      <c r="H19" s="5"/>
      <c r="I19" s="5"/>
      <c r="J19" s="15"/>
      <c r="K19" s="38"/>
    </row>
    <row r="20" spans="1:11" ht="51" x14ac:dyDescent="0.2">
      <c r="A20" s="154"/>
      <c r="B20" s="8" t="s">
        <v>20</v>
      </c>
      <c r="C20" s="6"/>
      <c r="D20" s="5"/>
      <c r="E20" s="5"/>
      <c r="F20" s="5"/>
      <c r="G20" s="5"/>
      <c r="H20" s="5"/>
      <c r="I20" s="5"/>
      <c r="J20" s="15"/>
      <c r="K20" s="38"/>
    </row>
    <row r="21" spans="1:11" ht="25.5" x14ac:dyDescent="0.2">
      <c r="A21" s="154"/>
      <c r="B21" s="8" t="s">
        <v>21</v>
      </c>
      <c r="C21" s="6"/>
      <c r="D21" s="5"/>
      <c r="E21" s="5"/>
      <c r="F21" s="5"/>
      <c r="G21" s="5"/>
      <c r="H21" s="5"/>
      <c r="I21" s="5"/>
      <c r="J21" s="15"/>
      <c r="K21" s="38"/>
    </row>
    <row r="22" spans="1:11" ht="18" x14ac:dyDescent="0.2">
      <c r="A22" s="154"/>
      <c r="B22" s="8" t="s">
        <v>22</v>
      </c>
      <c r="C22" s="6"/>
      <c r="D22" s="5"/>
      <c r="E22" s="5"/>
      <c r="F22" s="5"/>
      <c r="G22" s="5"/>
      <c r="H22" s="5"/>
      <c r="I22" s="5"/>
      <c r="J22" s="15"/>
      <c r="K22" s="38"/>
    </row>
    <row r="23" spans="1:11" ht="18" x14ac:dyDescent="0.2">
      <c r="A23" s="151"/>
      <c r="B23" s="8" t="s">
        <v>23</v>
      </c>
      <c r="C23" s="6"/>
      <c r="D23" s="5"/>
      <c r="E23" s="5"/>
      <c r="F23" s="5"/>
      <c r="G23" s="5"/>
      <c r="H23" s="5"/>
      <c r="I23" s="5"/>
      <c r="J23" s="15"/>
      <c r="K23" s="38"/>
    </row>
    <row r="24" spans="1:11" ht="63.75" x14ac:dyDescent="0.2">
      <c r="A24" s="9" t="s">
        <v>274</v>
      </c>
      <c r="B24" s="9" t="s">
        <v>0</v>
      </c>
      <c r="C24" s="9" t="s">
        <v>1</v>
      </c>
      <c r="D24" s="9" t="s">
        <v>2</v>
      </c>
      <c r="E24" s="9" t="s">
        <v>273</v>
      </c>
      <c r="F24" s="9" t="s">
        <v>271</v>
      </c>
      <c r="G24" s="9" t="s">
        <v>276</v>
      </c>
      <c r="H24" s="9" t="s">
        <v>272</v>
      </c>
      <c r="I24" s="10" t="s">
        <v>277</v>
      </c>
      <c r="J24" s="25" t="s">
        <v>278</v>
      </c>
      <c r="K24" s="38"/>
    </row>
    <row r="25" spans="1:11" ht="27" customHeight="1" x14ac:dyDescent="0.2">
      <c r="A25" s="150" t="s">
        <v>330</v>
      </c>
      <c r="B25" s="7" t="s">
        <v>456</v>
      </c>
      <c r="C25" s="14" t="s">
        <v>3</v>
      </c>
      <c r="D25" s="14" t="s">
        <v>4</v>
      </c>
      <c r="E25" s="19">
        <v>700</v>
      </c>
      <c r="F25" s="19">
        <f>E25*0.24</f>
        <v>168</v>
      </c>
      <c r="G25" s="19">
        <f>E25+F25</f>
        <v>868</v>
      </c>
      <c r="H25" s="21">
        <v>6</v>
      </c>
      <c r="I25" s="20">
        <f>E25*$H25</f>
        <v>4200</v>
      </c>
      <c r="J25" s="30">
        <f>G25*$H25</f>
        <v>5208</v>
      </c>
      <c r="K25" s="38">
        <f>J25</f>
        <v>5208</v>
      </c>
    </row>
    <row r="26" spans="1:11" ht="18" x14ac:dyDescent="0.2">
      <c r="A26" s="154"/>
      <c r="B26" s="8" t="s">
        <v>24</v>
      </c>
      <c r="C26" s="6"/>
      <c r="D26" s="5"/>
      <c r="E26" s="5"/>
      <c r="F26" s="5"/>
      <c r="G26" s="5"/>
      <c r="H26" s="5"/>
      <c r="I26" s="5"/>
      <c r="J26" s="15"/>
      <c r="K26" s="38"/>
    </row>
    <row r="27" spans="1:11" ht="18" x14ac:dyDescent="0.2">
      <c r="A27" s="154"/>
      <c r="B27" s="8" t="s">
        <v>6</v>
      </c>
      <c r="C27" s="6"/>
      <c r="D27" s="5"/>
      <c r="E27" s="11"/>
      <c r="F27" s="11"/>
      <c r="G27" s="11"/>
      <c r="H27" s="16"/>
      <c r="I27" s="12"/>
      <c r="J27" s="31"/>
      <c r="K27" s="38"/>
    </row>
    <row r="28" spans="1:11" ht="18" x14ac:dyDescent="0.2">
      <c r="A28" s="154"/>
      <c r="B28" s="8" t="s">
        <v>7</v>
      </c>
      <c r="C28" s="6"/>
      <c r="D28" s="5"/>
      <c r="E28" s="11"/>
      <c r="F28" s="11"/>
      <c r="G28" s="11"/>
      <c r="H28" s="16"/>
      <c r="I28" s="12"/>
      <c r="J28" s="31"/>
      <c r="K28" s="38"/>
    </row>
    <row r="29" spans="1:11" ht="18" x14ac:dyDescent="0.2">
      <c r="A29" s="154"/>
      <c r="B29" s="8" t="s">
        <v>8</v>
      </c>
      <c r="C29" s="6"/>
      <c r="D29" s="5"/>
      <c r="E29" s="11"/>
      <c r="F29" s="11"/>
      <c r="G29" s="11"/>
      <c r="H29" s="16"/>
      <c r="I29" s="12"/>
      <c r="J29" s="31"/>
      <c r="K29" s="38"/>
    </row>
    <row r="30" spans="1:11" ht="18" x14ac:dyDescent="0.2">
      <c r="A30" s="154"/>
      <c r="B30" s="8" t="s">
        <v>9</v>
      </c>
      <c r="C30" s="6"/>
      <c r="D30" s="5"/>
      <c r="E30" s="11"/>
      <c r="F30" s="11"/>
      <c r="G30" s="11"/>
      <c r="H30" s="16"/>
      <c r="I30" s="12"/>
      <c r="J30" s="31"/>
      <c r="K30" s="38"/>
    </row>
    <row r="31" spans="1:11" ht="18" x14ac:dyDescent="0.2">
      <c r="A31" s="154"/>
      <c r="B31" s="8" t="s">
        <v>10</v>
      </c>
      <c r="C31" s="6"/>
      <c r="D31" s="5"/>
      <c r="E31" s="5"/>
      <c r="F31" s="5"/>
      <c r="G31" s="5"/>
      <c r="H31" s="5"/>
      <c r="I31" s="13"/>
      <c r="J31" s="32"/>
      <c r="K31" s="38"/>
    </row>
    <row r="32" spans="1:11" ht="18" x14ac:dyDescent="0.2">
      <c r="A32" s="154"/>
      <c r="B32" s="7" t="s">
        <v>11</v>
      </c>
      <c r="C32" s="6"/>
      <c r="D32" s="5"/>
      <c r="E32" s="5"/>
      <c r="F32" s="5"/>
      <c r="G32" s="5"/>
      <c r="H32" s="5"/>
      <c r="I32" s="5"/>
      <c r="J32" s="15"/>
      <c r="K32" s="38"/>
    </row>
    <row r="33" spans="1:11" ht="18" x14ac:dyDescent="0.2">
      <c r="A33" s="154"/>
      <c r="B33" s="8" t="s">
        <v>12</v>
      </c>
      <c r="C33" s="6"/>
      <c r="D33" s="5"/>
      <c r="E33" s="5"/>
      <c r="F33" s="5"/>
      <c r="G33" s="5"/>
      <c r="H33" s="5"/>
      <c r="I33" s="5"/>
      <c r="J33" s="15"/>
      <c r="K33" s="38"/>
    </row>
    <row r="34" spans="1:11" ht="18" x14ac:dyDescent="0.2">
      <c r="A34" s="154"/>
      <c r="B34" s="8" t="s">
        <v>13</v>
      </c>
      <c r="C34" s="6"/>
      <c r="D34" s="5"/>
      <c r="E34" s="5"/>
      <c r="F34" s="5"/>
      <c r="G34" s="5"/>
      <c r="H34" s="5"/>
      <c r="I34" s="5"/>
      <c r="J34" s="15"/>
      <c r="K34" s="38"/>
    </row>
    <row r="35" spans="1:11" ht="18" x14ac:dyDescent="0.2">
      <c r="A35" s="154"/>
      <c r="B35" s="8" t="s">
        <v>14</v>
      </c>
      <c r="C35" s="6"/>
      <c r="D35" s="5"/>
      <c r="E35" s="5"/>
      <c r="F35" s="5"/>
      <c r="G35" s="5"/>
      <c r="H35" s="5"/>
      <c r="I35" s="5"/>
      <c r="J35" s="15"/>
      <c r="K35" s="38"/>
    </row>
    <row r="36" spans="1:11" ht="18" x14ac:dyDescent="0.2">
      <c r="A36" s="154"/>
      <c r="B36" s="7" t="s">
        <v>15</v>
      </c>
      <c r="C36" s="6"/>
      <c r="D36" s="5"/>
      <c r="E36" s="5"/>
      <c r="F36" s="5"/>
      <c r="G36" s="5"/>
      <c r="H36" s="5"/>
      <c r="I36" s="5"/>
      <c r="J36" s="15"/>
      <c r="K36" s="38"/>
    </row>
    <row r="37" spans="1:11" ht="18" x14ac:dyDescent="0.2">
      <c r="A37" s="154"/>
      <c r="B37" s="8" t="s">
        <v>16</v>
      </c>
      <c r="C37" s="6"/>
      <c r="D37" s="5"/>
      <c r="E37" s="5"/>
      <c r="F37" s="5"/>
      <c r="G37" s="5"/>
      <c r="H37" s="5"/>
      <c r="I37" s="5"/>
      <c r="J37" s="15"/>
      <c r="K37" s="38"/>
    </row>
    <row r="38" spans="1:11" ht="25.5" x14ac:dyDescent="0.2">
      <c r="A38" s="154"/>
      <c r="B38" s="8" t="s">
        <v>17</v>
      </c>
      <c r="C38" s="6"/>
      <c r="D38" s="5"/>
      <c r="E38" s="5"/>
      <c r="F38" s="5"/>
      <c r="G38" s="5"/>
      <c r="H38" s="5"/>
      <c r="I38" s="5"/>
      <c r="J38" s="15"/>
      <c r="K38" s="38"/>
    </row>
    <row r="39" spans="1:11" ht="18" x14ac:dyDescent="0.2">
      <c r="A39" s="154"/>
      <c r="B39" s="8" t="s">
        <v>18</v>
      </c>
      <c r="C39" s="6"/>
      <c r="D39" s="5"/>
      <c r="E39" s="5"/>
      <c r="F39" s="5"/>
      <c r="G39" s="5"/>
      <c r="H39" s="5"/>
      <c r="I39" s="5"/>
      <c r="J39" s="15"/>
      <c r="K39" s="38"/>
    </row>
    <row r="40" spans="1:11" ht="18" x14ac:dyDescent="0.2">
      <c r="A40" s="154"/>
      <c r="B40" s="7" t="s">
        <v>19</v>
      </c>
      <c r="C40" s="6"/>
      <c r="D40" s="5"/>
      <c r="E40" s="5"/>
      <c r="F40" s="5"/>
      <c r="G40" s="5"/>
      <c r="H40" s="5"/>
      <c r="I40" s="5"/>
      <c r="J40" s="15"/>
      <c r="K40" s="38"/>
    </row>
    <row r="41" spans="1:11" ht="51" x14ac:dyDescent="0.2">
      <c r="A41" s="154"/>
      <c r="B41" s="8" t="s">
        <v>20</v>
      </c>
      <c r="C41" s="6"/>
      <c r="D41" s="5"/>
      <c r="E41" s="5"/>
      <c r="F41" s="5"/>
      <c r="G41" s="5"/>
      <c r="H41" s="5"/>
      <c r="I41" s="5"/>
      <c r="J41" s="15"/>
      <c r="K41" s="38"/>
    </row>
    <row r="42" spans="1:11" ht="25.5" x14ac:dyDescent="0.2">
      <c r="A42" s="154"/>
      <c r="B42" s="8" t="s">
        <v>21</v>
      </c>
      <c r="C42" s="6"/>
      <c r="D42" s="5"/>
      <c r="E42" s="5"/>
      <c r="F42" s="5"/>
      <c r="G42" s="5"/>
      <c r="H42" s="5"/>
      <c r="I42" s="5"/>
      <c r="J42" s="15"/>
      <c r="K42" s="38"/>
    </row>
    <row r="43" spans="1:11" ht="18" x14ac:dyDescent="0.2">
      <c r="A43" s="154"/>
      <c r="B43" s="8" t="s">
        <v>22</v>
      </c>
      <c r="C43" s="6"/>
      <c r="D43" s="5"/>
      <c r="E43" s="5"/>
      <c r="F43" s="5"/>
      <c r="G43" s="5"/>
      <c r="H43" s="5"/>
      <c r="I43" s="5"/>
      <c r="J43" s="15"/>
      <c r="K43" s="38"/>
    </row>
    <row r="44" spans="1:11" ht="18" x14ac:dyDescent="0.2">
      <c r="A44" s="151"/>
      <c r="B44" s="8" t="s">
        <v>23</v>
      </c>
      <c r="C44" s="6"/>
      <c r="D44" s="5"/>
      <c r="E44" s="5"/>
      <c r="F44" s="5"/>
      <c r="G44" s="5"/>
      <c r="H44" s="5"/>
      <c r="I44" s="5"/>
      <c r="J44" s="15"/>
      <c r="K44" s="38"/>
    </row>
    <row r="45" spans="1:11" ht="63.75" x14ac:dyDescent="0.2">
      <c r="A45" s="9" t="s">
        <v>274</v>
      </c>
      <c r="B45" s="9" t="s">
        <v>0</v>
      </c>
      <c r="C45" s="9" t="s">
        <v>1</v>
      </c>
      <c r="D45" s="9" t="s">
        <v>2</v>
      </c>
      <c r="E45" s="9" t="s">
        <v>273</v>
      </c>
      <c r="F45" s="9" t="s">
        <v>271</v>
      </c>
      <c r="G45" s="9" t="s">
        <v>276</v>
      </c>
      <c r="H45" s="9" t="s">
        <v>272</v>
      </c>
      <c r="I45" s="10" t="s">
        <v>277</v>
      </c>
      <c r="J45" s="25" t="s">
        <v>278</v>
      </c>
      <c r="K45" s="38"/>
    </row>
    <row r="46" spans="1:11" ht="25.5" x14ac:dyDescent="0.2">
      <c r="A46" s="150" t="s">
        <v>331</v>
      </c>
      <c r="B46" s="7" t="s">
        <v>456</v>
      </c>
      <c r="C46" s="6" t="s">
        <v>3</v>
      </c>
      <c r="D46" s="14" t="s">
        <v>4</v>
      </c>
      <c r="E46" s="19">
        <v>1100</v>
      </c>
      <c r="F46" s="19">
        <f>E46*0.24</f>
        <v>264</v>
      </c>
      <c r="G46" s="19">
        <f>E46+F46</f>
        <v>1364</v>
      </c>
      <c r="H46" s="21">
        <v>5</v>
      </c>
      <c r="I46" s="20">
        <f>E46*$H46</f>
        <v>5500</v>
      </c>
      <c r="J46" s="30">
        <f>G46*$H46</f>
        <v>6820</v>
      </c>
      <c r="K46" s="38">
        <f>J46</f>
        <v>6820</v>
      </c>
    </row>
    <row r="47" spans="1:11" ht="18" x14ac:dyDescent="0.2">
      <c r="A47" s="154"/>
      <c r="B47" s="8" t="s">
        <v>25</v>
      </c>
      <c r="C47" s="6"/>
      <c r="D47" s="5"/>
      <c r="E47" s="5"/>
      <c r="F47" s="5"/>
      <c r="G47" s="5"/>
      <c r="H47" s="5"/>
      <c r="I47" s="5"/>
      <c r="J47" s="15"/>
      <c r="K47" s="38"/>
    </row>
    <row r="48" spans="1:11" ht="18" x14ac:dyDescent="0.2">
      <c r="A48" s="154"/>
      <c r="B48" s="8" t="s">
        <v>6</v>
      </c>
      <c r="C48" s="6"/>
      <c r="D48" s="5"/>
      <c r="E48" s="11"/>
      <c r="F48" s="11"/>
      <c r="G48" s="11"/>
      <c r="H48" s="16"/>
      <c r="I48" s="12"/>
      <c r="J48" s="31"/>
      <c r="K48" s="38"/>
    </row>
    <row r="49" spans="1:11" ht="18" x14ac:dyDescent="0.2">
      <c r="A49" s="154"/>
      <c r="B49" s="8" t="s">
        <v>7</v>
      </c>
      <c r="C49" s="6"/>
      <c r="D49" s="5"/>
      <c r="E49" s="11"/>
      <c r="F49" s="11"/>
      <c r="G49" s="11"/>
      <c r="H49" s="16"/>
      <c r="I49" s="12"/>
      <c r="J49" s="31"/>
      <c r="K49" s="38"/>
    </row>
    <row r="50" spans="1:11" ht="18" x14ac:dyDescent="0.2">
      <c r="A50" s="154"/>
      <c r="B50" s="8" t="s">
        <v>8</v>
      </c>
      <c r="C50" s="6"/>
      <c r="D50" s="5"/>
      <c r="E50" s="11"/>
      <c r="F50" s="11"/>
      <c r="G50" s="11"/>
      <c r="H50" s="16"/>
      <c r="I50" s="12"/>
      <c r="J50" s="31"/>
      <c r="K50" s="38"/>
    </row>
    <row r="51" spans="1:11" ht="18" x14ac:dyDescent="0.2">
      <c r="A51" s="154"/>
      <c r="B51" s="8" t="s">
        <v>9</v>
      </c>
      <c r="C51" s="6"/>
      <c r="D51" s="5"/>
      <c r="E51" s="11"/>
      <c r="F51" s="11"/>
      <c r="G51" s="11"/>
      <c r="H51" s="16"/>
      <c r="I51" s="12"/>
      <c r="J51" s="31"/>
      <c r="K51" s="38"/>
    </row>
    <row r="52" spans="1:11" ht="18" x14ac:dyDescent="0.2">
      <c r="A52" s="154"/>
      <c r="B52" s="8" t="s">
        <v>10</v>
      </c>
      <c r="C52" s="6"/>
      <c r="D52" s="5"/>
      <c r="E52" s="5"/>
      <c r="F52" s="5"/>
      <c r="G52" s="5"/>
      <c r="H52" s="5"/>
      <c r="I52" s="13"/>
      <c r="J52" s="32"/>
      <c r="K52" s="38"/>
    </row>
    <row r="53" spans="1:11" ht="27.75" customHeight="1" x14ac:dyDescent="0.2">
      <c r="A53" s="154"/>
      <c r="B53" s="7" t="s">
        <v>11</v>
      </c>
      <c r="C53" s="6"/>
      <c r="D53" s="5"/>
      <c r="E53" s="5"/>
      <c r="F53" s="5"/>
      <c r="G53" s="5"/>
      <c r="H53" s="5"/>
      <c r="I53" s="5"/>
      <c r="J53" s="15"/>
      <c r="K53" s="38"/>
    </row>
    <row r="54" spans="1:11" ht="18" x14ac:dyDescent="0.2">
      <c r="A54" s="154"/>
      <c r="B54" s="8" t="s">
        <v>12</v>
      </c>
      <c r="C54" s="6"/>
      <c r="D54" s="5"/>
      <c r="E54" s="5"/>
      <c r="F54" s="5"/>
      <c r="G54" s="5"/>
      <c r="H54" s="5"/>
      <c r="I54" s="5"/>
      <c r="J54" s="15"/>
      <c r="K54" s="38"/>
    </row>
    <row r="55" spans="1:11" ht="18" x14ac:dyDescent="0.2">
      <c r="A55" s="154"/>
      <c r="B55" s="8" t="s">
        <v>13</v>
      </c>
      <c r="C55" s="6"/>
      <c r="D55" s="5"/>
      <c r="E55" s="5"/>
      <c r="F55" s="5"/>
      <c r="G55" s="5"/>
      <c r="H55" s="5"/>
      <c r="I55" s="5"/>
      <c r="J55" s="15"/>
      <c r="K55" s="38"/>
    </row>
    <row r="56" spans="1:11" ht="18" x14ac:dyDescent="0.2">
      <c r="A56" s="154"/>
      <c r="B56" s="8" t="s">
        <v>14</v>
      </c>
      <c r="C56" s="6"/>
      <c r="D56" s="5"/>
      <c r="E56" s="5"/>
      <c r="F56" s="5"/>
      <c r="G56" s="5"/>
      <c r="H56" s="5"/>
      <c r="I56" s="5"/>
      <c r="J56" s="15"/>
      <c r="K56" s="38"/>
    </row>
    <row r="57" spans="1:11" ht="18" x14ac:dyDescent="0.2">
      <c r="A57" s="154"/>
      <c r="B57" s="7" t="s">
        <v>15</v>
      </c>
      <c r="C57" s="6"/>
      <c r="D57" s="5"/>
      <c r="E57" s="5"/>
      <c r="F57" s="5"/>
      <c r="G57" s="5"/>
      <c r="H57" s="5"/>
      <c r="I57" s="5"/>
      <c r="J57" s="15"/>
      <c r="K57" s="38"/>
    </row>
    <row r="58" spans="1:11" ht="18" x14ac:dyDescent="0.2">
      <c r="A58" s="154"/>
      <c r="B58" s="8" t="s">
        <v>16</v>
      </c>
      <c r="C58" s="6"/>
      <c r="D58" s="5"/>
      <c r="E58" s="5"/>
      <c r="F58" s="5"/>
      <c r="G58" s="5"/>
      <c r="H58" s="5"/>
      <c r="I58" s="5"/>
      <c r="J58" s="15"/>
      <c r="K58" s="38"/>
    </row>
    <row r="59" spans="1:11" ht="30.75" customHeight="1" x14ac:dyDescent="0.2">
      <c r="A59" s="154"/>
      <c r="B59" s="8" t="s">
        <v>17</v>
      </c>
      <c r="C59" s="6"/>
      <c r="D59" s="5"/>
      <c r="E59" s="5"/>
      <c r="F59" s="5"/>
      <c r="G59" s="5"/>
      <c r="H59" s="5"/>
      <c r="I59" s="5"/>
      <c r="J59" s="15"/>
      <c r="K59" s="38"/>
    </row>
    <row r="60" spans="1:11" ht="18" x14ac:dyDescent="0.2">
      <c r="A60" s="154"/>
      <c r="B60" s="8" t="s">
        <v>18</v>
      </c>
      <c r="C60" s="6"/>
      <c r="D60" s="5"/>
      <c r="E60" s="5"/>
      <c r="F60" s="5"/>
      <c r="G60" s="5"/>
      <c r="H60" s="5"/>
      <c r="I60" s="5"/>
      <c r="J60" s="15"/>
      <c r="K60" s="38"/>
    </row>
    <row r="61" spans="1:11" ht="18" x14ac:dyDescent="0.2">
      <c r="A61" s="154"/>
      <c r="B61" s="7" t="s">
        <v>19</v>
      </c>
      <c r="C61" s="6"/>
      <c r="D61" s="5"/>
      <c r="E61" s="5"/>
      <c r="F61" s="5"/>
      <c r="G61" s="5"/>
      <c r="H61" s="5"/>
      <c r="I61" s="5"/>
      <c r="J61" s="15"/>
      <c r="K61" s="38"/>
    </row>
    <row r="62" spans="1:11" ht="70.5" customHeight="1" x14ac:dyDescent="0.2">
      <c r="A62" s="154"/>
      <c r="B62" s="8" t="s">
        <v>20</v>
      </c>
      <c r="C62" s="6"/>
      <c r="D62" s="5"/>
      <c r="E62" s="5"/>
      <c r="F62" s="5"/>
      <c r="G62" s="5"/>
      <c r="H62" s="5"/>
      <c r="I62" s="5"/>
      <c r="J62" s="15"/>
      <c r="K62" s="38"/>
    </row>
    <row r="63" spans="1:11" ht="38.25" customHeight="1" x14ac:dyDescent="0.2">
      <c r="A63" s="154"/>
      <c r="B63" s="8" t="s">
        <v>21</v>
      </c>
      <c r="C63" s="6"/>
      <c r="D63" s="5"/>
      <c r="E63" s="5"/>
      <c r="F63" s="5"/>
      <c r="G63" s="5"/>
      <c r="H63" s="5"/>
      <c r="I63" s="5"/>
      <c r="J63" s="15"/>
      <c r="K63" s="38"/>
    </row>
    <row r="64" spans="1:11" ht="18" x14ac:dyDescent="0.2">
      <c r="A64" s="154"/>
      <c r="B64" s="8" t="s">
        <v>22</v>
      </c>
      <c r="C64" s="6"/>
      <c r="D64" s="5"/>
      <c r="E64" s="5"/>
      <c r="F64" s="5"/>
      <c r="G64" s="5"/>
      <c r="H64" s="5"/>
      <c r="I64" s="5"/>
      <c r="J64" s="15"/>
      <c r="K64" s="38"/>
    </row>
    <row r="65" spans="1:11" ht="18" x14ac:dyDescent="0.2">
      <c r="A65" s="151"/>
      <c r="B65" s="8" t="s">
        <v>23</v>
      </c>
      <c r="C65" s="6"/>
      <c r="D65" s="5"/>
      <c r="E65" s="5"/>
      <c r="F65" s="5"/>
      <c r="G65" s="5"/>
      <c r="H65" s="5"/>
      <c r="I65" s="5"/>
      <c r="J65" s="15"/>
      <c r="K65" s="38"/>
    </row>
    <row r="66" spans="1:11" ht="23.25" customHeight="1" x14ac:dyDescent="0.2">
      <c r="A66" s="152" t="s">
        <v>279</v>
      </c>
      <c r="B66" s="153"/>
      <c r="C66" s="153"/>
      <c r="D66" s="153"/>
      <c r="E66" s="153"/>
      <c r="F66" s="153"/>
      <c r="G66" s="153"/>
      <c r="H66" s="153"/>
      <c r="I66" s="153"/>
      <c r="J66" s="153"/>
      <c r="K66" s="38"/>
    </row>
    <row r="67" spans="1:11" ht="71.25" customHeight="1" x14ac:dyDescent="0.2">
      <c r="A67" s="9" t="s">
        <v>274</v>
      </c>
      <c r="B67" s="9" t="s">
        <v>0</v>
      </c>
      <c r="C67" s="9" t="s">
        <v>1</v>
      </c>
      <c r="D67" s="9" t="s">
        <v>2</v>
      </c>
      <c r="E67" s="9" t="s">
        <v>273</v>
      </c>
      <c r="F67" s="9" t="s">
        <v>271</v>
      </c>
      <c r="G67" s="9" t="s">
        <v>276</v>
      </c>
      <c r="H67" s="9" t="s">
        <v>272</v>
      </c>
      <c r="I67" s="10" t="s">
        <v>277</v>
      </c>
      <c r="J67" s="25" t="s">
        <v>278</v>
      </c>
      <c r="K67" s="38"/>
    </row>
    <row r="68" spans="1:11" ht="25.5" x14ac:dyDescent="0.2">
      <c r="A68" s="150" t="s">
        <v>332</v>
      </c>
      <c r="B68" s="7" t="s">
        <v>455</v>
      </c>
      <c r="C68" s="14" t="s">
        <v>26</v>
      </c>
      <c r="D68" s="14" t="s">
        <v>4</v>
      </c>
      <c r="E68" s="20">
        <v>600</v>
      </c>
      <c r="F68" s="20">
        <f>E68*0.24</f>
        <v>144</v>
      </c>
      <c r="G68" s="20">
        <f>E68+F68</f>
        <v>744</v>
      </c>
      <c r="H68" s="21">
        <v>3</v>
      </c>
      <c r="I68" s="20">
        <f>E68*H68</f>
        <v>1800</v>
      </c>
      <c r="J68" s="30">
        <f>G68*H68</f>
        <v>2232</v>
      </c>
      <c r="K68" s="38">
        <f>J68</f>
        <v>2232</v>
      </c>
    </row>
    <row r="69" spans="1:11" ht="18" x14ac:dyDescent="0.2">
      <c r="A69" s="154"/>
      <c r="B69" s="7" t="s">
        <v>27</v>
      </c>
      <c r="C69" s="5"/>
      <c r="D69" s="5"/>
      <c r="E69" s="5"/>
      <c r="F69" s="5"/>
      <c r="G69" s="5"/>
      <c r="H69" s="5"/>
      <c r="I69" s="5"/>
      <c r="J69" s="15"/>
      <c r="K69" s="38"/>
    </row>
    <row r="70" spans="1:11" ht="18" x14ac:dyDescent="0.2">
      <c r="A70" s="154"/>
      <c r="B70" s="8" t="s">
        <v>40</v>
      </c>
      <c r="C70" s="5"/>
      <c r="D70" s="5"/>
      <c r="E70" s="5"/>
      <c r="F70" s="5"/>
      <c r="G70" s="5"/>
      <c r="H70" s="5"/>
      <c r="I70" s="5"/>
      <c r="J70" s="15"/>
      <c r="K70" s="38"/>
    </row>
    <row r="71" spans="1:11" ht="18" x14ac:dyDescent="0.2">
      <c r="A71" s="154"/>
      <c r="B71" s="8" t="s">
        <v>41</v>
      </c>
      <c r="C71" s="5"/>
      <c r="D71" s="5"/>
      <c r="E71" s="5"/>
      <c r="F71" s="5"/>
      <c r="G71" s="5"/>
      <c r="H71" s="5"/>
      <c r="I71" s="5"/>
      <c r="J71" s="15"/>
      <c r="K71" s="38"/>
    </row>
    <row r="72" spans="1:11" ht="18" x14ac:dyDescent="0.2">
      <c r="A72" s="154"/>
      <c r="B72" s="8" t="s">
        <v>42</v>
      </c>
      <c r="C72" s="5"/>
      <c r="D72" s="5"/>
      <c r="E72" s="5"/>
      <c r="F72" s="5"/>
      <c r="G72" s="5"/>
      <c r="H72" s="5"/>
      <c r="I72" s="5"/>
      <c r="J72" s="15"/>
      <c r="K72" s="38"/>
    </row>
    <row r="73" spans="1:11" ht="18" x14ac:dyDescent="0.2">
      <c r="A73" s="154"/>
      <c r="B73" s="8" t="s">
        <v>43</v>
      </c>
      <c r="C73" s="5"/>
      <c r="D73" s="5"/>
      <c r="E73" s="5"/>
      <c r="F73" s="5"/>
      <c r="G73" s="5"/>
      <c r="H73" s="5"/>
      <c r="I73" s="5"/>
      <c r="J73" s="15"/>
      <c r="K73" s="38"/>
    </row>
    <row r="74" spans="1:11" ht="18" x14ac:dyDescent="0.2">
      <c r="A74" s="154"/>
      <c r="B74" s="8" t="s">
        <v>44</v>
      </c>
      <c r="C74" s="5"/>
      <c r="D74" s="5"/>
      <c r="E74" s="5"/>
      <c r="F74" s="5"/>
      <c r="G74" s="5"/>
      <c r="H74" s="5"/>
      <c r="I74" s="5"/>
      <c r="J74" s="15"/>
      <c r="K74" s="38"/>
    </row>
    <row r="75" spans="1:11" ht="18" x14ac:dyDescent="0.2">
      <c r="A75" s="154"/>
      <c r="B75" s="8" t="s">
        <v>28</v>
      </c>
      <c r="C75" s="5"/>
      <c r="D75" s="5"/>
      <c r="E75" s="5"/>
      <c r="F75" s="5"/>
      <c r="G75" s="5"/>
      <c r="H75" s="5"/>
      <c r="I75" s="5"/>
      <c r="J75" s="15"/>
      <c r="K75" s="38"/>
    </row>
    <row r="76" spans="1:11" ht="51" x14ac:dyDescent="0.2">
      <c r="A76" s="154"/>
      <c r="B76" s="8" t="s">
        <v>29</v>
      </c>
      <c r="C76" s="5"/>
      <c r="D76" s="5"/>
      <c r="E76" s="5"/>
      <c r="F76" s="5"/>
      <c r="G76" s="5"/>
      <c r="H76" s="5"/>
      <c r="I76" s="5"/>
      <c r="J76" s="15"/>
      <c r="K76" s="38"/>
    </row>
    <row r="77" spans="1:11" ht="25.5" x14ac:dyDescent="0.2">
      <c r="A77" s="154"/>
      <c r="B77" s="8" t="s">
        <v>30</v>
      </c>
      <c r="C77" s="5"/>
      <c r="D77" s="5"/>
      <c r="E77" s="5"/>
      <c r="F77" s="5"/>
      <c r="G77" s="5"/>
      <c r="H77" s="5"/>
      <c r="I77" s="5"/>
      <c r="J77" s="15"/>
      <c r="K77" s="38"/>
    </row>
    <row r="78" spans="1:11" ht="55.5" x14ac:dyDescent="0.2">
      <c r="A78" s="154"/>
      <c r="B78" s="8" t="s">
        <v>39</v>
      </c>
      <c r="C78" s="5"/>
      <c r="D78" s="5"/>
      <c r="E78" s="5"/>
      <c r="F78" s="5"/>
      <c r="G78" s="5"/>
      <c r="H78" s="5"/>
      <c r="I78" s="5"/>
      <c r="J78" s="15"/>
      <c r="K78" s="38"/>
    </row>
    <row r="79" spans="1:11" ht="25.5" x14ac:dyDescent="0.2">
      <c r="A79" s="154"/>
      <c r="B79" s="8" t="s">
        <v>31</v>
      </c>
      <c r="C79" s="5"/>
      <c r="D79" s="5"/>
      <c r="E79" s="5"/>
      <c r="F79" s="5"/>
      <c r="G79" s="5"/>
      <c r="H79" s="5"/>
      <c r="I79" s="5"/>
      <c r="J79" s="15"/>
      <c r="K79" s="38"/>
    </row>
    <row r="80" spans="1:11" ht="25.5" x14ac:dyDescent="0.2">
      <c r="A80" s="154"/>
      <c r="B80" s="8" t="s">
        <v>32</v>
      </c>
      <c r="C80" s="5"/>
      <c r="D80" s="5"/>
      <c r="E80" s="5"/>
      <c r="F80" s="5"/>
      <c r="G80" s="5"/>
      <c r="H80" s="5"/>
      <c r="I80" s="5"/>
      <c r="J80" s="15"/>
      <c r="K80" s="38"/>
    </row>
    <row r="81" spans="1:11" ht="18" x14ac:dyDescent="0.2">
      <c r="A81" s="154"/>
      <c r="B81" s="8" t="s">
        <v>33</v>
      </c>
      <c r="C81" s="5"/>
      <c r="D81" s="5"/>
      <c r="E81" s="5"/>
      <c r="F81" s="5"/>
      <c r="G81" s="5"/>
      <c r="H81" s="5"/>
      <c r="I81" s="5"/>
      <c r="J81" s="15"/>
      <c r="K81" s="38"/>
    </row>
    <row r="82" spans="1:11" ht="38.25" x14ac:dyDescent="0.2">
      <c r="A82" s="154"/>
      <c r="B82" s="8" t="s">
        <v>45</v>
      </c>
      <c r="C82" s="5"/>
      <c r="D82" s="5"/>
      <c r="E82" s="5"/>
      <c r="F82" s="5"/>
      <c r="G82" s="5"/>
      <c r="H82" s="5"/>
      <c r="I82" s="5"/>
      <c r="J82" s="15"/>
      <c r="K82" s="38"/>
    </row>
    <row r="83" spans="1:11" ht="33" customHeight="1" x14ac:dyDescent="0.2">
      <c r="A83" s="154"/>
      <c r="B83" s="8" t="s">
        <v>46</v>
      </c>
      <c r="C83" s="5"/>
      <c r="D83" s="5"/>
      <c r="E83" s="5"/>
      <c r="F83" s="5"/>
      <c r="G83" s="5"/>
      <c r="H83" s="5"/>
      <c r="I83" s="5"/>
      <c r="J83" s="15"/>
      <c r="K83" s="38"/>
    </row>
    <row r="84" spans="1:11" ht="51" x14ac:dyDescent="0.2">
      <c r="A84" s="154"/>
      <c r="B84" s="8" t="s">
        <v>47</v>
      </c>
      <c r="C84" s="5"/>
      <c r="D84" s="5"/>
      <c r="E84" s="5"/>
      <c r="F84" s="5"/>
      <c r="G84" s="5"/>
      <c r="H84" s="5"/>
      <c r="I84" s="5"/>
      <c r="J84" s="15"/>
      <c r="K84" s="38"/>
    </row>
    <row r="85" spans="1:11" ht="51" x14ac:dyDescent="0.2">
      <c r="A85" s="154"/>
      <c r="B85" s="8" t="s">
        <v>48</v>
      </c>
      <c r="C85" s="5"/>
      <c r="D85" s="5"/>
      <c r="E85" s="5"/>
      <c r="F85" s="5"/>
      <c r="G85" s="5"/>
      <c r="H85" s="5"/>
      <c r="I85" s="5"/>
      <c r="J85" s="15"/>
      <c r="K85" s="38"/>
    </row>
    <row r="86" spans="1:11" ht="38.25" x14ac:dyDescent="0.2">
      <c r="A86" s="154"/>
      <c r="B86" s="8" t="s">
        <v>49</v>
      </c>
      <c r="C86" s="5"/>
      <c r="D86" s="5"/>
      <c r="E86" s="5"/>
      <c r="F86" s="5"/>
      <c r="G86" s="5"/>
      <c r="H86" s="5"/>
      <c r="I86" s="5"/>
      <c r="J86" s="15"/>
      <c r="K86" s="38"/>
    </row>
    <row r="87" spans="1:11" ht="25.5" x14ac:dyDescent="0.2">
      <c r="A87" s="154"/>
      <c r="B87" s="8" t="s">
        <v>50</v>
      </c>
      <c r="C87" s="5"/>
      <c r="D87" s="5"/>
      <c r="E87" s="5"/>
      <c r="F87" s="5"/>
      <c r="G87" s="5"/>
      <c r="H87" s="5"/>
      <c r="I87" s="5"/>
      <c r="J87" s="15"/>
      <c r="K87" s="38"/>
    </row>
    <row r="88" spans="1:11" ht="18" x14ac:dyDescent="0.2">
      <c r="A88" s="154"/>
      <c r="B88" s="7" t="s">
        <v>34</v>
      </c>
      <c r="C88" s="5"/>
      <c r="D88" s="5"/>
      <c r="E88" s="5"/>
      <c r="F88" s="5"/>
      <c r="G88" s="5"/>
      <c r="H88" s="5"/>
      <c r="I88" s="5"/>
      <c r="J88" s="15"/>
      <c r="K88" s="38"/>
    </row>
    <row r="89" spans="1:11" ht="51" x14ac:dyDescent="0.2">
      <c r="A89" s="151"/>
      <c r="B89" s="8" t="s">
        <v>35</v>
      </c>
      <c r="C89" s="5"/>
      <c r="D89" s="5"/>
      <c r="E89" s="5"/>
      <c r="F89" s="5"/>
      <c r="G89" s="5"/>
      <c r="H89" s="5"/>
      <c r="I89" s="5"/>
      <c r="J89" s="15"/>
      <c r="K89" s="38"/>
    </row>
    <row r="90" spans="1:11" ht="21.75" customHeight="1" x14ac:dyDescent="0.2">
      <c r="A90" s="152" t="s">
        <v>275</v>
      </c>
      <c r="B90" s="153"/>
      <c r="C90" s="153"/>
      <c r="D90" s="153"/>
      <c r="E90" s="153"/>
      <c r="F90" s="153"/>
      <c r="G90" s="153"/>
      <c r="H90" s="153"/>
      <c r="I90" s="153"/>
      <c r="J90" s="153"/>
      <c r="K90" s="38"/>
    </row>
    <row r="91" spans="1:11" ht="63.75" x14ac:dyDescent="0.2">
      <c r="A91" s="9" t="s">
        <v>274</v>
      </c>
      <c r="B91" s="9" t="s">
        <v>0</v>
      </c>
      <c r="C91" s="9" t="s">
        <v>1</v>
      </c>
      <c r="D91" s="9" t="s">
        <v>2</v>
      </c>
      <c r="E91" s="9" t="s">
        <v>273</v>
      </c>
      <c r="F91" s="9" t="s">
        <v>271</v>
      </c>
      <c r="G91" s="9" t="s">
        <v>276</v>
      </c>
      <c r="H91" s="9" t="s">
        <v>272</v>
      </c>
      <c r="I91" s="10" t="s">
        <v>277</v>
      </c>
      <c r="J91" s="25" t="s">
        <v>278</v>
      </c>
      <c r="K91" s="38"/>
    </row>
    <row r="92" spans="1:11" ht="25.5" x14ac:dyDescent="0.2">
      <c r="A92" s="150" t="s">
        <v>333</v>
      </c>
      <c r="B92" s="7" t="s">
        <v>457</v>
      </c>
      <c r="C92" s="14" t="s">
        <v>3</v>
      </c>
      <c r="D92" s="14" t="s">
        <v>4</v>
      </c>
      <c r="E92" s="20">
        <v>600</v>
      </c>
      <c r="F92" s="20">
        <f>E92*0.24</f>
        <v>144</v>
      </c>
      <c r="G92" s="20">
        <f>E92+F92</f>
        <v>744</v>
      </c>
      <c r="H92" s="21">
        <v>5</v>
      </c>
      <c r="I92" s="20">
        <f>H92*E92</f>
        <v>3000</v>
      </c>
      <c r="J92" s="30">
        <f>G92*H92</f>
        <v>3720</v>
      </c>
      <c r="K92" s="38">
        <f>J92</f>
        <v>3720</v>
      </c>
    </row>
    <row r="93" spans="1:11" ht="18" x14ac:dyDescent="0.2">
      <c r="A93" s="154"/>
      <c r="B93" s="8" t="s">
        <v>40</v>
      </c>
      <c r="C93" s="14"/>
      <c r="D93" s="14"/>
      <c r="E93" s="20"/>
      <c r="F93" s="20"/>
      <c r="G93" s="20"/>
      <c r="H93" s="21"/>
      <c r="I93" s="20"/>
      <c r="J93" s="30"/>
      <c r="K93" s="38"/>
    </row>
    <row r="94" spans="1:11" ht="18" x14ac:dyDescent="0.2">
      <c r="A94" s="154"/>
      <c r="B94" s="8" t="s">
        <v>41</v>
      </c>
      <c r="C94" s="14"/>
      <c r="D94" s="14"/>
      <c r="E94" s="20"/>
      <c r="F94" s="20"/>
      <c r="G94" s="20"/>
      <c r="H94" s="21"/>
      <c r="I94" s="20"/>
      <c r="J94" s="30"/>
      <c r="K94" s="38"/>
    </row>
    <row r="95" spans="1:11" ht="18" x14ac:dyDescent="0.2">
      <c r="A95" s="154"/>
      <c r="B95" s="8" t="s">
        <v>42</v>
      </c>
      <c r="C95" s="14"/>
      <c r="D95" s="14"/>
      <c r="E95" s="20"/>
      <c r="F95" s="20"/>
      <c r="G95" s="20"/>
      <c r="H95" s="21"/>
      <c r="I95" s="20"/>
      <c r="J95" s="30"/>
      <c r="K95" s="38"/>
    </row>
    <row r="96" spans="1:11" ht="18" x14ac:dyDescent="0.2">
      <c r="A96" s="154"/>
      <c r="B96" s="8" t="s">
        <v>43</v>
      </c>
      <c r="C96" s="14"/>
      <c r="D96" s="14"/>
      <c r="E96" s="20"/>
      <c r="F96" s="20"/>
      <c r="G96" s="20"/>
      <c r="H96" s="21"/>
      <c r="I96" s="20"/>
      <c r="J96" s="30"/>
      <c r="K96" s="38"/>
    </row>
    <row r="97" spans="1:11" ht="18" x14ac:dyDescent="0.2">
      <c r="A97" s="154"/>
      <c r="B97" s="8" t="s">
        <v>44</v>
      </c>
      <c r="C97" s="14"/>
      <c r="D97" s="14"/>
      <c r="E97" s="20"/>
      <c r="F97" s="20"/>
      <c r="G97" s="20"/>
      <c r="H97" s="21"/>
      <c r="I97" s="20"/>
      <c r="J97" s="30"/>
      <c r="K97" s="38"/>
    </row>
    <row r="98" spans="1:11" ht="18" x14ac:dyDescent="0.2">
      <c r="A98" s="154"/>
      <c r="B98" s="8" t="s">
        <v>28</v>
      </c>
      <c r="C98" s="14"/>
      <c r="D98" s="14"/>
      <c r="E98" s="20"/>
      <c r="F98" s="20"/>
      <c r="G98" s="20"/>
      <c r="H98" s="21"/>
      <c r="I98" s="20"/>
      <c r="J98" s="30"/>
      <c r="K98" s="38"/>
    </row>
    <row r="99" spans="1:11" ht="69" customHeight="1" x14ac:dyDescent="0.2">
      <c r="A99" s="154"/>
      <c r="B99" s="8" t="s">
        <v>29</v>
      </c>
      <c r="C99" s="14"/>
      <c r="D99" s="14"/>
      <c r="E99" s="20"/>
      <c r="F99" s="20"/>
      <c r="G99" s="20"/>
      <c r="H99" s="21"/>
      <c r="I99" s="20"/>
      <c r="J99" s="30"/>
      <c r="K99" s="38"/>
    </row>
    <row r="100" spans="1:11" ht="45.75" customHeight="1" x14ac:dyDescent="0.2">
      <c r="A100" s="154"/>
      <c r="B100" s="8" t="s">
        <v>30</v>
      </c>
      <c r="C100" s="14"/>
      <c r="D100" s="14"/>
      <c r="E100" s="20"/>
      <c r="F100" s="20"/>
      <c r="G100" s="20"/>
      <c r="H100" s="21"/>
      <c r="I100" s="20"/>
      <c r="J100" s="30"/>
      <c r="K100" s="38"/>
    </row>
    <row r="101" spans="1:11" ht="74.25" customHeight="1" x14ac:dyDescent="0.2">
      <c r="A101" s="154"/>
      <c r="B101" s="8" t="s">
        <v>39</v>
      </c>
      <c r="C101" s="14"/>
      <c r="D101" s="14"/>
      <c r="E101" s="20"/>
      <c r="F101" s="20"/>
      <c r="G101" s="20"/>
      <c r="H101" s="21"/>
      <c r="I101" s="20"/>
      <c r="J101" s="30"/>
      <c r="K101" s="38"/>
    </row>
    <row r="102" spans="1:11" ht="56.25" customHeight="1" x14ac:dyDescent="0.2">
      <c r="A102" s="154"/>
      <c r="B102" s="8" t="s">
        <v>37</v>
      </c>
      <c r="C102" s="14"/>
      <c r="D102" s="14"/>
      <c r="E102" s="20"/>
      <c r="F102" s="20"/>
      <c r="G102" s="20"/>
      <c r="H102" s="21"/>
      <c r="I102" s="20"/>
      <c r="J102" s="30"/>
      <c r="K102" s="38"/>
    </row>
    <row r="103" spans="1:11" ht="25.5" x14ac:dyDescent="0.2">
      <c r="A103" s="154"/>
      <c r="B103" s="8" t="s">
        <v>32</v>
      </c>
      <c r="C103" s="14"/>
      <c r="D103" s="14"/>
      <c r="E103" s="20"/>
      <c r="F103" s="20"/>
      <c r="G103" s="20"/>
      <c r="H103" s="21"/>
      <c r="I103" s="20"/>
      <c r="J103" s="30"/>
      <c r="K103" s="38"/>
    </row>
    <row r="104" spans="1:11" ht="18" x14ac:dyDescent="0.2">
      <c r="A104" s="154"/>
      <c r="B104" s="8" t="s">
        <v>33</v>
      </c>
      <c r="C104" s="14"/>
      <c r="D104" s="14"/>
      <c r="E104" s="20"/>
      <c r="F104" s="20"/>
      <c r="G104" s="20"/>
      <c r="H104" s="21"/>
      <c r="I104" s="20"/>
      <c r="J104" s="30"/>
      <c r="K104" s="38"/>
    </row>
    <row r="105" spans="1:11" ht="63" customHeight="1" x14ac:dyDescent="0.2">
      <c r="A105" s="154"/>
      <c r="B105" s="8" t="s">
        <v>45</v>
      </c>
      <c r="C105" s="14"/>
      <c r="D105" s="14"/>
      <c r="E105" s="20"/>
      <c r="F105" s="20"/>
      <c r="G105" s="20"/>
      <c r="H105" s="21"/>
      <c r="I105" s="20"/>
      <c r="J105" s="30"/>
      <c r="K105" s="38"/>
    </row>
    <row r="106" spans="1:11" ht="48.75" customHeight="1" x14ac:dyDescent="0.2">
      <c r="A106" s="154"/>
      <c r="B106" s="8" t="s">
        <v>46</v>
      </c>
      <c r="C106" s="14"/>
      <c r="D106" s="14"/>
      <c r="E106" s="20"/>
      <c r="F106" s="20"/>
      <c r="G106" s="20"/>
      <c r="H106" s="21"/>
      <c r="I106" s="20"/>
      <c r="J106" s="30"/>
      <c r="K106" s="38"/>
    </row>
    <row r="107" spans="1:11" ht="51" x14ac:dyDescent="0.2">
      <c r="A107" s="154"/>
      <c r="B107" s="8" t="s">
        <v>47</v>
      </c>
      <c r="C107" s="14"/>
      <c r="D107" s="14"/>
      <c r="E107" s="20"/>
      <c r="F107" s="20"/>
      <c r="G107" s="20"/>
      <c r="H107" s="21"/>
      <c r="I107" s="20"/>
      <c r="J107" s="30"/>
      <c r="K107" s="38"/>
    </row>
    <row r="108" spans="1:11" ht="63.75" hidden="1" customHeight="1" x14ac:dyDescent="0.2">
      <c r="A108" s="154"/>
      <c r="B108" s="8" t="s">
        <v>48</v>
      </c>
      <c r="C108" s="14"/>
      <c r="D108" s="14"/>
      <c r="E108" s="20"/>
      <c r="F108" s="20"/>
      <c r="G108" s="20"/>
      <c r="H108" s="21"/>
      <c r="I108" s="20"/>
      <c r="J108" s="30"/>
      <c r="K108" s="38"/>
    </row>
    <row r="109" spans="1:11" ht="56.25" customHeight="1" x14ac:dyDescent="0.2">
      <c r="A109" s="154"/>
      <c r="B109" s="8" t="s">
        <v>49</v>
      </c>
      <c r="C109" s="14"/>
      <c r="D109" s="14"/>
      <c r="E109" s="20"/>
      <c r="F109" s="20"/>
      <c r="G109" s="20"/>
      <c r="H109" s="21"/>
      <c r="I109" s="20"/>
      <c r="J109" s="30"/>
      <c r="K109" s="38"/>
    </row>
    <row r="110" spans="1:11" ht="25.5" x14ac:dyDescent="0.2">
      <c r="A110" s="154"/>
      <c r="B110" s="8" t="s">
        <v>38</v>
      </c>
      <c r="C110" s="14"/>
      <c r="D110" s="14"/>
      <c r="E110" s="20"/>
      <c r="F110" s="20"/>
      <c r="G110" s="20"/>
      <c r="H110" s="21"/>
      <c r="I110" s="20"/>
      <c r="J110" s="30"/>
      <c r="K110" s="38"/>
    </row>
    <row r="111" spans="1:11" ht="15.75" customHeight="1" x14ac:dyDescent="0.2">
      <c r="A111" s="152" t="s">
        <v>265</v>
      </c>
      <c r="B111" s="153"/>
      <c r="C111" s="153"/>
      <c r="D111" s="153"/>
      <c r="E111" s="153"/>
      <c r="F111" s="153"/>
      <c r="G111" s="153"/>
      <c r="H111" s="153"/>
      <c r="I111" s="153"/>
      <c r="J111" s="153"/>
      <c r="K111" s="38"/>
    </row>
    <row r="112" spans="1:11" ht="63.75" x14ac:dyDescent="0.2">
      <c r="A112" s="9" t="s">
        <v>274</v>
      </c>
      <c r="B112" s="9" t="s">
        <v>0</v>
      </c>
      <c r="C112" s="9" t="s">
        <v>1</v>
      </c>
      <c r="D112" s="9" t="s">
        <v>2</v>
      </c>
      <c r="E112" s="9" t="s">
        <v>273</v>
      </c>
      <c r="F112" s="9" t="s">
        <v>271</v>
      </c>
      <c r="G112" s="9" t="s">
        <v>276</v>
      </c>
      <c r="H112" s="9" t="s">
        <v>272</v>
      </c>
      <c r="I112" s="10" t="s">
        <v>277</v>
      </c>
      <c r="J112" s="25" t="s">
        <v>278</v>
      </c>
      <c r="K112" s="38"/>
    </row>
    <row r="113" spans="1:11" ht="25.5" x14ac:dyDescent="0.2">
      <c r="A113" s="150" t="s">
        <v>334</v>
      </c>
      <c r="B113" s="7" t="s">
        <v>36</v>
      </c>
      <c r="C113" s="14" t="s">
        <v>3</v>
      </c>
      <c r="D113" s="14" t="s">
        <v>4</v>
      </c>
      <c r="E113" s="20">
        <v>600</v>
      </c>
      <c r="F113" s="20">
        <f>E113*0.24</f>
        <v>144</v>
      </c>
      <c r="G113" s="20">
        <f>E113+F113</f>
        <v>744</v>
      </c>
      <c r="H113" s="21">
        <v>4</v>
      </c>
      <c r="I113" s="20">
        <f>H113*E113</f>
        <v>2400</v>
      </c>
      <c r="J113" s="30">
        <f>G113*H113</f>
        <v>2976</v>
      </c>
      <c r="K113" s="38">
        <f>J113</f>
        <v>2976</v>
      </c>
    </row>
    <row r="114" spans="1:11" ht="18" x14ac:dyDescent="0.2">
      <c r="A114" s="154"/>
      <c r="B114" s="8" t="s">
        <v>40</v>
      </c>
      <c r="C114" s="14"/>
      <c r="D114" s="5"/>
      <c r="E114" s="5"/>
      <c r="F114" s="5"/>
      <c r="G114" s="5"/>
      <c r="H114" s="5"/>
      <c r="I114" s="5"/>
      <c r="J114" s="15"/>
      <c r="K114" s="38"/>
    </row>
    <row r="115" spans="1:11" ht="18" x14ac:dyDescent="0.2">
      <c r="A115" s="154"/>
      <c r="B115" s="8" t="s">
        <v>41</v>
      </c>
      <c r="C115" s="14"/>
      <c r="D115" s="5"/>
      <c r="E115" s="5"/>
      <c r="F115" s="5"/>
      <c r="G115" s="5"/>
      <c r="H115" s="5"/>
      <c r="I115" s="5"/>
      <c r="J115" s="15"/>
      <c r="K115" s="38"/>
    </row>
    <row r="116" spans="1:11" ht="18" x14ac:dyDescent="0.2">
      <c r="A116" s="154"/>
      <c r="B116" s="8" t="s">
        <v>42</v>
      </c>
      <c r="C116" s="14"/>
      <c r="D116" s="5"/>
      <c r="E116" s="5"/>
      <c r="F116" s="5"/>
      <c r="G116" s="5"/>
      <c r="H116" s="5"/>
      <c r="I116" s="5"/>
      <c r="J116" s="15"/>
      <c r="K116" s="38"/>
    </row>
    <row r="117" spans="1:11" ht="18" x14ac:dyDescent="0.2">
      <c r="A117" s="154"/>
      <c r="B117" s="8" t="s">
        <v>43</v>
      </c>
      <c r="C117" s="14"/>
      <c r="D117" s="5"/>
      <c r="E117" s="5"/>
      <c r="F117" s="5"/>
      <c r="G117" s="5"/>
      <c r="H117" s="5"/>
      <c r="I117" s="5"/>
      <c r="J117" s="15"/>
      <c r="K117" s="38"/>
    </row>
    <row r="118" spans="1:11" ht="18" x14ac:dyDescent="0.2">
      <c r="A118" s="154"/>
      <c r="B118" s="8" t="s">
        <v>44</v>
      </c>
      <c r="C118" s="14"/>
      <c r="D118" s="5"/>
      <c r="E118" s="5"/>
      <c r="F118" s="5"/>
      <c r="G118" s="5"/>
      <c r="H118" s="5"/>
      <c r="I118" s="5"/>
      <c r="J118" s="15"/>
      <c r="K118" s="38"/>
    </row>
    <row r="119" spans="1:11" ht="18" x14ac:dyDescent="0.2">
      <c r="A119" s="154"/>
      <c r="B119" s="8" t="s">
        <v>28</v>
      </c>
      <c r="C119" s="14"/>
      <c r="D119" s="5"/>
      <c r="E119" s="5"/>
      <c r="F119" s="5"/>
      <c r="G119" s="5"/>
      <c r="H119" s="5"/>
      <c r="I119" s="5"/>
      <c r="J119" s="15"/>
      <c r="K119" s="38"/>
    </row>
    <row r="120" spans="1:11" ht="51" x14ac:dyDescent="0.2">
      <c r="A120" s="154"/>
      <c r="B120" s="8" t="s">
        <v>29</v>
      </c>
      <c r="C120" s="14"/>
      <c r="D120" s="5"/>
      <c r="E120" s="5"/>
      <c r="F120" s="5"/>
      <c r="G120" s="5"/>
      <c r="H120" s="5"/>
      <c r="I120" s="5"/>
      <c r="J120" s="15"/>
      <c r="K120" s="38"/>
    </row>
    <row r="121" spans="1:11" ht="29.25" customHeight="1" x14ac:dyDescent="0.2">
      <c r="A121" s="154"/>
      <c r="B121" s="8" t="s">
        <v>30</v>
      </c>
      <c r="C121" s="14"/>
      <c r="D121" s="5"/>
      <c r="E121" s="5"/>
      <c r="F121" s="5"/>
      <c r="G121" s="5"/>
      <c r="H121" s="5"/>
      <c r="I121" s="5"/>
      <c r="J121" s="15"/>
      <c r="K121" s="38"/>
    </row>
    <row r="122" spans="1:11" ht="55.5" x14ac:dyDescent="0.2">
      <c r="A122" s="154"/>
      <c r="B122" s="8" t="s">
        <v>39</v>
      </c>
      <c r="C122" s="14"/>
      <c r="D122" s="5"/>
      <c r="E122" s="5"/>
      <c r="F122" s="5"/>
      <c r="G122" s="5"/>
      <c r="H122" s="5"/>
      <c r="I122" s="5"/>
      <c r="J122" s="15"/>
      <c r="K122" s="38"/>
    </row>
    <row r="123" spans="1:11" ht="25.5" x14ac:dyDescent="0.2">
      <c r="A123" s="154"/>
      <c r="B123" s="8" t="s">
        <v>37</v>
      </c>
      <c r="C123" s="14"/>
      <c r="D123" s="5"/>
      <c r="E123" s="5"/>
      <c r="F123" s="5"/>
      <c r="G123" s="5"/>
      <c r="H123" s="5"/>
      <c r="I123" s="5"/>
      <c r="J123" s="15"/>
      <c r="K123" s="38"/>
    </row>
    <row r="124" spans="1:11" ht="25.5" x14ac:dyDescent="0.2">
      <c r="A124" s="154"/>
      <c r="B124" s="8" t="s">
        <v>32</v>
      </c>
      <c r="C124" s="14"/>
      <c r="D124" s="5"/>
      <c r="E124" s="5"/>
      <c r="F124" s="5"/>
      <c r="G124" s="5"/>
      <c r="H124" s="5"/>
      <c r="I124" s="5"/>
      <c r="J124" s="15"/>
      <c r="K124" s="38"/>
    </row>
    <row r="125" spans="1:11" ht="18" x14ac:dyDescent="0.2">
      <c r="A125" s="154"/>
      <c r="B125" s="8" t="s">
        <v>33</v>
      </c>
      <c r="C125" s="14"/>
      <c r="D125" s="5"/>
      <c r="E125" s="5"/>
      <c r="F125" s="5"/>
      <c r="G125" s="5"/>
      <c r="H125" s="5"/>
      <c r="I125" s="5"/>
      <c r="J125" s="15"/>
      <c r="K125" s="38"/>
    </row>
    <row r="126" spans="1:11" ht="38.25" x14ac:dyDescent="0.2">
      <c r="A126" s="154"/>
      <c r="B126" s="8" t="s">
        <v>45</v>
      </c>
      <c r="C126" s="14"/>
      <c r="D126" s="5"/>
      <c r="E126" s="5"/>
      <c r="F126" s="5"/>
      <c r="G126" s="5"/>
      <c r="H126" s="5"/>
      <c r="I126" s="5"/>
      <c r="J126" s="15"/>
      <c r="K126" s="38"/>
    </row>
    <row r="127" spans="1:11" ht="25.5" x14ac:dyDescent="0.2">
      <c r="A127" s="154"/>
      <c r="B127" s="8" t="s">
        <v>46</v>
      </c>
      <c r="C127" s="14"/>
      <c r="D127" s="5"/>
      <c r="E127" s="5"/>
      <c r="F127" s="5"/>
      <c r="G127" s="5"/>
      <c r="H127" s="5"/>
      <c r="I127" s="5"/>
      <c r="J127" s="15"/>
      <c r="K127" s="38"/>
    </row>
    <row r="128" spans="1:11" ht="51" x14ac:dyDescent="0.2">
      <c r="A128" s="154"/>
      <c r="B128" s="8" t="s">
        <v>47</v>
      </c>
      <c r="C128" s="14"/>
      <c r="D128" s="5"/>
      <c r="E128" s="5"/>
      <c r="F128" s="5"/>
      <c r="G128" s="5"/>
      <c r="H128" s="5"/>
      <c r="I128" s="5"/>
      <c r="J128" s="15"/>
      <c r="K128" s="38"/>
    </row>
    <row r="129" spans="1:11" ht="51" x14ac:dyDescent="0.2">
      <c r="A129" s="154"/>
      <c r="B129" s="8" t="s">
        <v>48</v>
      </c>
      <c r="C129" s="14"/>
      <c r="D129" s="5"/>
      <c r="E129" s="5"/>
      <c r="F129" s="5"/>
      <c r="G129" s="5"/>
      <c r="H129" s="5"/>
      <c r="I129" s="5"/>
      <c r="J129" s="15"/>
      <c r="K129" s="38"/>
    </row>
    <row r="130" spans="1:11" ht="38.25" x14ac:dyDescent="0.2">
      <c r="A130" s="154"/>
      <c r="B130" s="8" t="s">
        <v>49</v>
      </c>
      <c r="C130" s="14"/>
      <c r="D130" s="5"/>
      <c r="E130" s="5"/>
      <c r="F130" s="5"/>
      <c r="G130" s="5"/>
      <c r="H130" s="5"/>
      <c r="I130" s="5"/>
      <c r="J130" s="15"/>
      <c r="K130" s="38"/>
    </row>
    <row r="131" spans="1:11" ht="25.5" x14ac:dyDescent="0.2">
      <c r="A131" s="151"/>
      <c r="B131" s="8" t="s">
        <v>38</v>
      </c>
      <c r="C131" s="14"/>
      <c r="D131" s="5"/>
      <c r="E131" s="5"/>
      <c r="F131" s="5"/>
      <c r="G131" s="5"/>
      <c r="H131" s="5"/>
      <c r="I131" s="5"/>
      <c r="J131" s="15"/>
      <c r="K131" s="38"/>
    </row>
    <row r="132" spans="1:11" ht="63.75" x14ac:dyDescent="0.2">
      <c r="A132" s="9" t="s">
        <v>274</v>
      </c>
      <c r="B132" s="9" t="s">
        <v>0</v>
      </c>
      <c r="C132" s="9" t="s">
        <v>1</v>
      </c>
      <c r="D132" s="9" t="s">
        <v>2</v>
      </c>
      <c r="E132" s="9" t="s">
        <v>273</v>
      </c>
      <c r="F132" s="9" t="s">
        <v>271</v>
      </c>
      <c r="G132" s="9" t="s">
        <v>276</v>
      </c>
      <c r="H132" s="9" t="s">
        <v>272</v>
      </c>
      <c r="I132" s="10" t="s">
        <v>277</v>
      </c>
      <c r="J132" s="25" t="s">
        <v>278</v>
      </c>
      <c r="K132" s="38"/>
    </row>
    <row r="133" spans="1:11" ht="25.5" x14ac:dyDescent="0.2">
      <c r="A133" s="157" t="s">
        <v>335</v>
      </c>
      <c r="B133" s="7" t="s">
        <v>458</v>
      </c>
      <c r="C133" s="14" t="s">
        <v>3</v>
      </c>
      <c r="D133" s="14" t="s">
        <v>4</v>
      </c>
      <c r="E133" s="20">
        <v>700</v>
      </c>
      <c r="F133" s="20">
        <f>E133*0.24</f>
        <v>168</v>
      </c>
      <c r="G133" s="20">
        <f>E133+F133</f>
        <v>868</v>
      </c>
      <c r="H133" s="21">
        <v>2</v>
      </c>
      <c r="I133" s="20">
        <f>E133*H133</f>
        <v>1400</v>
      </c>
      <c r="J133" s="30">
        <f>G133*H133</f>
        <v>1736</v>
      </c>
      <c r="K133" s="38">
        <f>J133</f>
        <v>1736</v>
      </c>
    </row>
    <row r="134" spans="1:11" ht="18" x14ac:dyDescent="0.2">
      <c r="A134" s="158"/>
      <c r="B134" s="8" t="s">
        <v>24</v>
      </c>
      <c r="C134" s="14"/>
      <c r="D134" s="14"/>
      <c r="E134" s="20"/>
      <c r="F134" s="20"/>
      <c r="G134" s="20"/>
      <c r="H134" s="21"/>
      <c r="I134" s="20"/>
      <c r="J134" s="30"/>
      <c r="K134" s="38"/>
    </row>
    <row r="135" spans="1:11" ht="18" x14ac:dyDescent="0.2">
      <c r="A135" s="158"/>
      <c r="B135" s="8" t="s">
        <v>6</v>
      </c>
      <c r="C135" s="14"/>
      <c r="D135" s="14"/>
      <c r="E135" s="20"/>
      <c r="F135" s="20"/>
      <c r="G135" s="20"/>
      <c r="H135" s="21"/>
      <c r="I135" s="20"/>
      <c r="J135" s="30"/>
      <c r="K135" s="38"/>
    </row>
    <row r="136" spans="1:11" ht="18" x14ac:dyDescent="0.2">
      <c r="A136" s="158"/>
      <c r="B136" s="8" t="s">
        <v>7</v>
      </c>
      <c r="C136" s="14"/>
      <c r="D136" s="14"/>
      <c r="E136" s="20"/>
      <c r="F136" s="20"/>
      <c r="G136" s="20"/>
      <c r="H136" s="21"/>
      <c r="I136" s="20"/>
      <c r="J136" s="30"/>
      <c r="K136" s="38"/>
    </row>
    <row r="137" spans="1:11" ht="18" x14ac:dyDescent="0.2">
      <c r="A137" s="158"/>
      <c r="B137" s="8" t="s">
        <v>8</v>
      </c>
      <c r="C137" s="14"/>
      <c r="D137" s="14"/>
      <c r="E137" s="20"/>
      <c r="F137" s="20"/>
      <c r="G137" s="20"/>
      <c r="H137" s="21"/>
      <c r="I137" s="20"/>
      <c r="J137" s="30"/>
      <c r="K137" s="38"/>
    </row>
    <row r="138" spans="1:11" ht="18" x14ac:dyDescent="0.2">
      <c r="A138" s="158"/>
      <c r="B138" s="8" t="s">
        <v>9</v>
      </c>
      <c r="C138" s="14"/>
      <c r="D138" s="14"/>
      <c r="E138" s="20"/>
      <c r="F138" s="20"/>
      <c r="G138" s="20"/>
      <c r="H138" s="21"/>
      <c r="I138" s="20"/>
      <c r="J138" s="30"/>
      <c r="K138" s="38"/>
    </row>
    <row r="139" spans="1:11" ht="18" x14ac:dyDescent="0.2">
      <c r="A139" s="158"/>
      <c r="B139" s="8" t="s">
        <v>10</v>
      </c>
      <c r="C139" s="14"/>
      <c r="D139" s="14"/>
      <c r="E139" s="20"/>
      <c r="F139" s="20"/>
      <c r="G139" s="20"/>
      <c r="H139" s="21"/>
      <c r="I139" s="20"/>
      <c r="J139" s="30"/>
      <c r="K139" s="38"/>
    </row>
    <row r="140" spans="1:11" ht="18" x14ac:dyDescent="0.2">
      <c r="A140" s="158"/>
      <c r="B140" s="7" t="s">
        <v>11</v>
      </c>
      <c r="C140" s="14"/>
      <c r="D140" s="14"/>
      <c r="E140" s="20"/>
      <c r="F140" s="20"/>
      <c r="G140" s="20"/>
      <c r="H140" s="21"/>
      <c r="I140" s="20"/>
      <c r="J140" s="30"/>
      <c r="K140" s="38"/>
    </row>
    <row r="141" spans="1:11" ht="18" x14ac:dyDescent="0.2">
      <c r="A141" s="158"/>
      <c r="B141" s="8" t="s">
        <v>12</v>
      </c>
      <c r="C141" s="14"/>
      <c r="D141" s="14"/>
      <c r="E141" s="20"/>
      <c r="F141" s="20"/>
      <c r="G141" s="20"/>
      <c r="H141" s="21"/>
      <c r="I141" s="20"/>
      <c r="J141" s="30"/>
      <c r="K141" s="38"/>
    </row>
    <row r="142" spans="1:11" ht="18" x14ac:dyDescent="0.2">
      <c r="A142" s="158"/>
      <c r="B142" s="8" t="s">
        <v>13</v>
      </c>
      <c r="C142" s="14"/>
      <c r="D142" s="14"/>
      <c r="E142" s="20"/>
      <c r="F142" s="20"/>
      <c r="G142" s="20"/>
      <c r="H142" s="21"/>
      <c r="I142" s="20"/>
      <c r="J142" s="30"/>
      <c r="K142" s="38"/>
    </row>
    <row r="143" spans="1:11" ht="18" x14ac:dyDescent="0.2">
      <c r="A143" s="158"/>
      <c r="B143" s="8" t="s">
        <v>14</v>
      </c>
      <c r="C143" s="14"/>
      <c r="D143" s="14"/>
      <c r="E143" s="20"/>
      <c r="F143" s="20"/>
      <c r="G143" s="20"/>
      <c r="H143" s="21"/>
      <c r="I143" s="20"/>
      <c r="J143" s="30"/>
      <c r="K143" s="38"/>
    </row>
    <row r="144" spans="1:11" ht="18" x14ac:dyDescent="0.2">
      <c r="A144" s="158"/>
      <c r="B144" s="7" t="s">
        <v>15</v>
      </c>
      <c r="C144" s="14"/>
      <c r="D144" s="14"/>
      <c r="E144" s="20"/>
      <c r="F144" s="20"/>
      <c r="G144" s="20"/>
      <c r="H144" s="21"/>
      <c r="I144" s="20"/>
      <c r="J144" s="30"/>
      <c r="K144" s="38"/>
    </row>
    <row r="145" spans="1:11" ht="18" x14ac:dyDescent="0.2">
      <c r="A145" s="158"/>
      <c r="B145" s="8" t="s">
        <v>16</v>
      </c>
      <c r="C145" s="14"/>
      <c r="D145" s="14"/>
      <c r="E145" s="20"/>
      <c r="F145" s="20"/>
      <c r="G145" s="20"/>
      <c r="H145" s="21"/>
      <c r="I145" s="20"/>
      <c r="J145" s="30"/>
      <c r="K145" s="38"/>
    </row>
    <row r="146" spans="1:11" ht="25.5" x14ac:dyDescent="0.2">
      <c r="A146" s="158"/>
      <c r="B146" s="8" t="s">
        <v>17</v>
      </c>
      <c r="C146" s="14"/>
      <c r="D146" s="14"/>
      <c r="E146" s="20"/>
      <c r="F146" s="20"/>
      <c r="G146" s="20"/>
      <c r="H146" s="21"/>
      <c r="I146" s="20"/>
      <c r="J146" s="30"/>
      <c r="K146" s="38"/>
    </row>
    <row r="147" spans="1:11" ht="18" x14ac:dyDescent="0.2">
      <c r="A147" s="158"/>
      <c r="B147" s="8" t="s">
        <v>18</v>
      </c>
      <c r="C147" s="14"/>
      <c r="D147" s="14"/>
      <c r="E147" s="20"/>
      <c r="F147" s="20"/>
      <c r="G147" s="20"/>
      <c r="H147" s="21"/>
      <c r="I147" s="20"/>
      <c r="J147" s="30"/>
      <c r="K147" s="38"/>
    </row>
    <row r="148" spans="1:11" ht="18" x14ac:dyDescent="0.2">
      <c r="A148" s="158"/>
      <c r="B148" s="7" t="s">
        <v>19</v>
      </c>
      <c r="C148" s="14"/>
      <c r="D148" s="14"/>
      <c r="E148" s="20"/>
      <c r="F148" s="20"/>
      <c r="G148" s="20"/>
      <c r="H148" s="21"/>
      <c r="I148" s="20"/>
      <c r="J148" s="30"/>
      <c r="K148" s="38"/>
    </row>
    <row r="149" spans="1:11" ht="51" x14ac:dyDescent="0.2">
      <c r="A149" s="158"/>
      <c r="B149" s="8" t="s">
        <v>20</v>
      </c>
      <c r="C149" s="14"/>
      <c r="D149" s="14"/>
      <c r="E149" s="20"/>
      <c r="F149" s="20"/>
      <c r="G149" s="20"/>
      <c r="H149" s="21"/>
      <c r="I149" s="20"/>
      <c r="J149" s="30"/>
      <c r="K149" s="38"/>
    </row>
    <row r="150" spans="1:11" ht="25.5" x14ac:dyDescent="0.2">
      <c r="A150" s="158"/>
      <c r="B150" s="8" t="s">
        <v>21</v>
      </c>
      <c r="C150" s="14"/>
      <c r="D150" s="14"/>
      <c r="E150" s="20"/>
      <c r="F150" s="20"/>
      <c r="G150" s="20"/>
      <c r="H150" s="21"/>
      <c r="I150" s="20"/>
      <c r="J150" s="30"/>
      <c r="K150" s="38"/>
    </row>
    <row r="151" spans="1:11" ht="18" x14ac:dyDescent="0.2">
      <c r="A151" s="158"/>
      <c r="B151" s="8" t="s">
        <v>22</v>
      </c>
      <c r="C151" s="14"/>
      <c r="D151" s="14"/>
      <c r="E151" s="20"/>
      <c r="F151" s="20"/>
      <c r="G151" s="20"/>
      <c r="H151" s="21"/>
      <c r="I151" s="20"/>
      <c r="J151" s="30"/>
      <c r="K151" s="38"/>
    </row>
    <row r="152" spans="1:11" ht="18" x14ac:dyDescent="0.2">
      <c r="A152" s="158"/>
      <c r="B152" s="8" t="s">
        <v>23</v>
      </c>
      <c r="C152" s="14"/>
      <c r="D152" s="14"/>
      <c r="E152" s="20"/>
      <c r="F152" s="20"/>
      <c r="G152" s="20"/>
      <c r="H152" s="21"/>
      <c r="I152" s="20"/>
      <c r="J152" s="30"/>
      <c r="K152" s="38"/>
    </row>
    <row r="153" spans="1:11" ht="18" x14ac:dyDescent="0.2">
      <c r="A153" s="152" t="s">
        <v>288</v>
      </c>
      <c r="B153" s="153"/>
      <c r="C153" s="153"/>
      <c r="D153" s="153"/>
      <c r="E153" s="153"/>
      <c r="F153" s="153"/>
      <c r="G153" s="153"/>
      <c r="H153" s="153"/>
      <c r="I153" s="153"/>
      <c r="J153" s="153"/>
      <c r="K153" s="38"/>
    </row>
    <row r="154" spans="1:11" ht="63.75" x14ac:dyDescent="0.2">
      <c r="A154" s="9" t="s">
        <v>274</v>
      </c>
      <c r="B154" s="9" t="s">
        <v>0</v>
      </c>
      <c r="C154" s="9" t="s">
        <v>1</v>
      </c>
      <c r="D154" s="9" t="s">
        <v>2</v>
      </c>
      <c r="E154" s="9" t="s">
        <v>273</v>
      </c>
      <c r="F154" s="9" t="s">
        <v>271</v>
      </c>
      <c r="G154" s="9" t="s">
        <v>276</v>
      </c>
      <c r="H154" s="9" t="s">
        <v>272</v>
      </c>
      <c r="I154" s="10" t="s">
        <v>277</v>
      </c>
      <c r="J154" s="25" t="s">
        <v>278</v>
      </c>
      <c r="K154" s="38"/>
    </row>
    <row r="155" spans="1:11" ht="18" x14ac:dyDescent="0.2">
      <c r="A155" s="150" t="s">
        <v>336</v>
      </c>
      <c r="B155" s="143" t="s">
        <v>289</v>
      </c>
      <c r="C155" s="14" t="s">
        <v>293</v>
      </c>
      <c r="D155" s="14" t="s">
        <v>292</v>
      </c>
      <c r="E155" s="20">
        <v>145</v>
      </c>
      <c r="F155" s="20">
        <f>E155*0.24</f>
        <v>34.799999999999997</v>
      </c>
      <c r="G155" s="20">
        <f>E155+F155</f>
        <v>179.8</v>
      </c>
      <c r="H155" s="21">
        <v>12</v>
      </c>
      <c r="I155" s="20">
        <f>E155*H155</f>
        <v>1740</v>
      </c>
      <c r="J155" s="30">
        <f>G155*H155</f>
        <v>2157.6000000000004</v>
      </c>
      <c r="K155" s="38">
        <f>J155</f>
        <v>2157.6000000000004</v>
      </c>
    </row>
    <row r="156" spans="1:11" ht="25.5" x14ac:dyDescent="0.2">
      <c r="A156" s="154"/>
      <c r="B156" s="8" t="s">
        <v>290</v>
      </c>
      <c r="C156" s="14"/>
      <c r="D156" s="14"/>
      <c r="E156" s="20"/>
      <c r="F156" s="20"/>
      <c r="G156" s="20"/>
      <c r="H156" s="21"/>
      <c r="I156" s="20"/>
      <c r="J156" s="30"/>
      <c r="K156" s="38"/>
    </row>
    <row r="157" spans="1:11" ht="18" x14ac:dyDescent="0.2">
      <c r="A157" s="151"/>
      <c r="B157" s="8" t="s">
        <v>291</v>
      </c>
      <c r="C157" s="14"/>
      <c r="D157" s="14"/>
      <c r="E157" s="20"/>
      <c r="F157" s="20"/>
      <c r="G157" s="20"/>
      <c r="H157" s="21"/>
      <c r="I157" s="20"/>
      <c r="J157" s="30"/>
      <c r="K157" s="38"/>
    </row>
    <row r="158" spans="1:11" ht="18" x14ac:dyDescent="0.2">
      <c r="A158" s="152" t="s">
        <v>266</v>
      </c>
      <c r="B158" s="153"/>
      <c r="C158" s="153"/>
      <c r="D158" s="153"/>
      <c r="E158" s="153"/>
      <c r="F158" s="153"/>
      <c r="G158" s="153"/>
      <c r="H158" s="153"/>
      <c r="I158" s="153"/>
      <c r="J158" s="153"/>
      <c r="K158" s="38"/>
    </row>
    <row r="159" spans="1:11" ht="63.75" x14ac:dyDescent="0.2">
      <c r="A159" s="9" t="s">
        <v>274</v>
      </c>
      <c r="B159" s="9" t="s">
        <v>0</v>
      </c>
      <c r="C159" s="9" t="s">
        <v>1</v>
      </c>
      <c r="D159" s="9" t="s">
        <v>2</v>
      </c>
      <c r="E159" s="9" t="s">
        <v>273</v>
      </c>
      <c r="F159" s="9" t="s">
        <v>271</v>
      </c>
      <c r="G159" s="9" t="s">
        <v>276</v>
      </c>
      <c r="H159" s="9" t="s">
        <v>272</v>
      </c>
      <c r="I159" s="10" t="s">
        <v>277</v>
      </c>
      <c r="J159" s="25" t="s">
        <v>278</v>
      </c>
      <c r="K159" s="38"/>
    </row>
    <row r="160" spans="1:11" ht="25.5" x14ac:dyDescent="0.2">
      <c r="A160" s="150" t="s">
        <v>337</v>
      </c>
      <c r="B160" s="7" t="s">
        <v>457</v>
      </c>
      <c r="C160" s="14" t="s">
        <v>3</v>
      </c>
      <c r="D160" s="14" t="s">
        <v>4</v>
      </c>
      <c r="E160" s="20">
        <v>600</v>
      </c>
      <c r="F160" s="20">
        <f>E160*0.24</f>
        <v>144</v>
      </c>
      <c r="G160" s="20">
        <f>E160+F160</f>
        <v>744</v>
      </c>
      <c r="H160" s="21">
        <v>7</v>
      </c>
      <c r="I160" s="20">
        <f>E160*H160</f>
        <v>4200</v>
      </c>
      <c r="J160" s="30">
        <f>G160*H160</f>
        <v>5208</v>
      </c>
      <c r="K160" s="38">
        <f>J160</f>
        <v>5208</v>
      </c>
    </row>
    <row r="161" spans="1:11" ht="18" x14ac:dyDescent="0.2">
      <c r="A161" s="154"/>
      <c r="B161" s="8" t="s">
        <v>40</v>
      </c>
      <c r="C161" s="5"/>
      <c r="D161" s="5"/>
      <c r="E161" s="5"/>
      <c r="F161" s="5"/>
      <c r="G161" s="5"/>
      <c r="H161" s="5"/>
      <c r="I161" s="5"/>
      <c r="J161" s="15"/>
      <c r="K161" s="38"/>
    </row>
    <row r="162" spans="1:11" ht="18" x14ac:dyDescent="0.2">
      <c r="A162" s="154"/>
      <c r="B162" s="8" t="s">
        <v>41</v>
      </c>
      <c r="C162" s="5"/>
      <c r="D162" s="5"/>
      <c r="E162" s="5"/>
      <c r="F162" s="5"/>
      <c r="G162" s="5"/>
      <c r="H162" s="5"/>
      <c r="I162" s="5"/>
      <c r="J162" s="15"/>
      <c r="K162" s="38"/>
    </row>
    <row r="163" spans="1:11" ht="18" x14ac:dyDescent="0.2">
      <c r="A163" s="154"/>
      <c r="B163" s="8" t="s">
        <v>42</v>
      </c>
      <c r="C163" s="5"/>
      <c r="D163" s="2"/>
      <c r="E163" s="2"/>
      <c r="F163" s="2"/>
      <c r="G163" s="2"/>
      <c r="H163" s="2"/>
      <c r="I163" s="2"/>
      <c r="J163" s="33"/>
      <c r="K163" s="38"/>
    </row>
    <row r="164" spans="1:11" ht="18" x14ac:dyDescent="0.2">
      <c r="A164" s="154"/>
      <c r="B164" s="8" t="s">
        <v>43</v>
      </c>
      <c r="C164" s="5"/>
      <c r="D164" s="5"/>
      <c r="E164" s="5"/>
      <c r="F164" s="5"/>
      <c r="G164" s="5"/>
      <c r="H164" s="5"/>
      <c r="I164" s="5"/>
      <c r="J164" s="15"/>
      <c r="K164" s="38"/>
    </row>
    <row r="165" spans="1:11" ht="18" x14ac:dyDescent="0.2">
      <c r="A165" s="154"/>
      <c r="B165" s="8" t="s">
        <v>44</v>
      </c>
      <c r="C165" s="5"/>
      <c r="D165" s="5"/>
      <c r="E165" s="5"/>
      <c r="F165" s="5"/>
      <c r="G165" s="5"/>
      <c r="H165" s="5"/>
      <c r="I165" s="5"/>
      <c r="J165" s="15"/>
      <c r="K165" s="38"/>
    </row>
    <row r="166" spans="1:11" ht="37.5" customHeight="1" x14ac:dyDescent="0.2">
      <c r="A166" s="154"/>
      <c r="B166" s="8" t="s">
        <v>28</v>
      </c>
      <c r="C166" s="5"/>
      <c r="D166" s="5"/>
      <c r="E166" s="5"/>
      <c r="F166" s="5"/>
      <c r="G166" s="5"/>
      <c r="H166" s="5"/>
      <c r="I166" s="5"/>
      <c r="J166" s="15"/>
      <c r="K166" s="38"/>
    </row>
    <row r="167" spans="1:11" ht="72.75" customHeight="1" x14ac:dyDescent="0.2">
      <c r="A167" s="154"/>
      <c r="B167" s="8" t="s">
        <v>29</v>
      </c>
      <c r="C167" s="5"/>
      <c r="D167" s="5"/>
      <c r="E167" s="5"/>
      <c r="F167" s="5"/>
      <c r="G167" s="5"/>
      <c r="H167" s="5"/>
      <c r="I167" s="5"/>
      <c r="J167" s="15"/>
      <c r="K167" s="38"/>
    </row>
    <row r="168" spans="1:11" ht="43.5" customHeight="1" x14ac:dyDescent="0.2">
      <c r="A168" s="154"/>
      <c r="B168" s="8" t="s">
        <v>30</v>
      </c>
      <c r="C168" s="5"/>
      <c r="D168" s="5"/>
      <c r="E168" s="5"/>
      <c r="F168" s="5"/>
      <c r="G168" s="5"/>
      <c r="H168" s="5"/>
      <c r="I168" s="5"/>
      <c r="J168" s="15"/>
      <c r="K168" s="38"/>
    </row>
    <row r="169" spans="1:11" ht="65.25" customHeight="1" x14ac:dyDescent="0.2">
      <c r="A169" s="154"/>
      <c r="B169" s="8" t="s">
        <v>39</v>
      </c>
      <c r="C169" s="5"/>
      <c r="D169" s="5"/>
      <c r="E169" s="5"/>
      <c r="F169" s="5"/>
      <c r="G169" s="5"/>
      <c r="H169" s="5"/>
      <c r="I169" s="5"/>
      <c r="J169" s="15"/>
      <c r="K169" s="38"/>
    </row>
    <row r="170" spans="1:11" ht="25.5" x14ac:dyDescent="0.2">
      <c r="A170" s="154"/>
      <c r="B170" s="8" t="s">
        <v>37</v>
      </c>
      <c r="C170" s="5"/>
      <c r="D170" s="5"/>
      <c r="E170" s="5"/>
      <c r="F170" s="5"/>
      <c r="G170" s="5"/>
      <c r="H170" s="5"/>
      <c r="I170" s="5"/>
      <c r="J170" s="15"/>
      <c r="K170" s="38"/>
    </row>
    <row r="171" spans="1:11" ht="63" customHeight="1" x14ac:dyDescent="0.2">
      <c r="A171" s="154"/>
      <c r="B171" s="8" t="s">
        <v>32</v>
      </c>
      <c r="C171" s="5"/>
      <c r="D171" s="5"/>
      <c r="E171" s="5"/>
      <c r="F171" s="5"/>
      <c r="G171" s="5"/>
      <c r="H171" s="5"/>
      <c r="I171" s="5"/>
      <c r="J171" s="15"/>
      <c r="K171" s="38"/>
    </row>
    <row r="172" spans="1:11" ht="18" x14ac:dyDescent="0.2">
      <c r="A172" s="154"/>
      <c r="B172" s="8" t="s">
        <v>33</v>
      </c>
      <c r="C172" s="5"/>
      <c r="D172" s="5"/>
      <c r="E172" s="5"/>
      <c r="F172" s="5"/>
      <c r="G172" s="5"/>
      <c r="H172" s="5"/>
      <c r="I172" s="5"/>
      <c r="J172" s="15"/>
      <c r="K172" s="38"/>
    </row>
    <row r="173" spans="1:11" ht="60" customHeight="1" x14ac:dyDescent="0.2">
      <c r="A173" s="154"/>
      <c r="B173" s="8" t="s">
        <v>45</v>
      </c>
      <c r="C173" s="5"/>
      <c r="D173" s="5"/>
      <c r="E173" s="5"/>
      <c r="F173" s="5"/>
      <c r="G173" s="5"/>
      <c r="H173" s="5"/>
      <c r="I173" s="5"/>
      <c r="J173" s="15"/>
      <c r="K173" s="38"/>
    </row>
    <row r="174" spans="1:11" ht="63" customHeight="1" x14ac:dyDescent="0.2">
      <c r="A174" s="154"/>
      <c r="B174" s="8" t="s">
        <v>46</v>
      </c>
      <c r="C174" s="5"/>
      <c r="D174" s="5"/>
      <c r="E174" s="5"/>
      <c r="F174" s="5"/>
      <c r="G174" s="5"/>
      <c r="H174" s="5"/>
      <c r="I174" s="5"/>
      <c r="J174" s="15"/>
      <c r="K174" s="38"/>
    </row>
    <row r="175" spans="1:11" ht="67.5" customHeight="1" x14ac:dyDescent="0.2">
      <c r="A175" s="154"/>
      <c r="B175" s="8" t="s">
        <v>47</v>
      </c>
      <c r="C175" s="5"/>
      <c r="D175" s="5"/>
      <c r="E175" s="5"/>
      <c r="F175" s="5"/>
      <c r="G175" s="5"/>
      <c r="H175" s="5"/>
      <c r="I175" s="5"/>
      <c r="J175" s="15"/>
      <c r="K175" s="38"/>
    </row>
    <row r="176" spans="1:11" ht="74.25" customHeight="1" x14ac:dyDescent="0.2">
      <c r="A176" s="154"/>
      <c r="B176" s="8" t="s">
        <v>48</v>
      </c>
      <c r="C176" s="5"/>
      <c r="D176" s="5"/>
      <c r="E176" s="5"/>
      <c r="F176" s="5"/>
      <c r="G176" s="5"/>
      <c r="H176" s="5"/>
      <c r="I176" s="5"/>
      <c r="J176" s="15"/>
      <c r="K176" s="38"/>
    </row>
    <row r="177" spans="1:11" ht="58.5" customHeight="1" x14ac:dyDescent="0.2">
      <c r="A177" s="154"/>
      <c r="B177" s="8" t="s">
        <v>49</v>
      </c>
      <c r="C177" s="5"/>
      <c r="D177" s="5"/>
      <c r="E177" s="5"/>
      <c r="F177" s="5"/>
      <c r="G177" s="5"/>
      <c r="H177" s="5"/>
      <c r="I177" s="5"/>
      <c r="J177" s="15"/>
      <c r="K177" s="38"/>
    </row>
    <row r="178" spans="1:11" ht="54.75" customHeight="1" x14ac:dyDescent="0.2">
      <c r="A178" s="151"/>
      <c r="B178" s="8" t="s">
        <v>38</v>
      </c>
      <c r="C178" s="5"/>
      <c r="D178" s="5"/>
      <c r="E178" s="5"/>
      <c r="F178" s="5"/>
      <c r="G178" s="5"/>
      <c r="H178" s="5"/>
      <c r="I178" s="5"/>
      <c r="J178" s="15"/>
      <c r="K178" s="38"/>
    </row>
    <row r="179" spans="1:11" ht="26.25" customHeight="1" x14ac:dyDescent="0.2">
      <c r="A179" s="152" t="s">
        <v>267</v>
      </c>
      <c r="B179" s="153"/>
      <c r="C179" s="153"/>
      <c r="D179" s="153"/>
      <c r="E179" s="153"/>
      <c r="F179" s="153"/>
      <c r="G179" s="153"/>
      <c r="H179" s="153"/>
      <c r="I179" s="153"/>
      <c r="J179" s="153"/>
      <c r="K179" s="38"/>
    </row>
    <row r="180" spans="1:11" ht="64.5" customHeight="1" x14ac:dyDescent="0.2">
      <c r="A180" s="9" t="s">
        <v>274</v>
      </c>
      <c r="B180" s="9" t="s">
        <v>0</v>
      </c>
      <c r="C180" s="9" t="s">
        <v>1</v>
      </c>
      <c r="D180" s="9" t="s">
        <v>2</v>
      </c>
      <c r="E180" s="9" t="s">
        <v>273</v>
      </c>
      <c r="F180" s="9" t="s">
        <v>271</v>
      </c>
      <c r="G180" s="9" t="s">
        <v>276</v>
      </c>
      <c r="H180" s="9" t="s">
        <v>272</v>
      </c>
      <c r="I180" s="10" t="s">
        <v>277</v>
      </c>
      <c r="J180" s="25" t="s">
        <v>278</v>
      </c>
      <c r="K180" s="38"/>
    </row>
    <row r="181" spans="1:11" ht="38.25" customHeight="1" x14ac:dyDescent="0.2">
      <c r="A181" s="150" t="s">
        <v>338</v>
      </c>
      <c r="B181" s="121" t="s">
        <v>294</v>
      </c>
      <c r="C181" s="23" t="s">
        <v>305</v>
      </c>
      <c r="D181" s="23" t="s">
        <v>304</v>
      </c>
      <c r="E181" s="20">
        <v>73.39</v>
      </c>
      <c r="F181" s="20">
        <f>E181*0.24</f>
        <v>17.613599999999998</v>
      </c>
      <c r="G181" s="20">
        <f>E181+F181</f>
        <v>91.003600000000006</v>
      </c>
      <c r="H181" s="21">
        <v>1</v>
      </c>
      <c r="I181" s="20">
        <f>E181*H181</f>
        <v>73.39</v>
      </c>
      <c r="J181" s="30">
        <f>G181*H181</f>
        <v>91.003600000000006</v>
      </c>
      <c r="K181" s="38">
        <f>J181</f>
        <v>91.003600000000006</v>
      </c>
    </row>
    <row r="182" spans="1:11" ht="26.25" customHeight="1" x14ac:dyDescent="0.2">
      <c r="A182" s="154"/>
      <c r="B182" s="121" t="s">
        <v>295</v>
      </c>
      <c r="C182" s="23"/>
      <c r="D182" s="23"/>
      <c r="E182" s="23"/>
      <c r="F182" s="23"/>
      <c r="G182" s="23"/>
      <c r="H182" s="23"/>
      <c r="I182" s="24"/>
      <c r="J182" s="34"/>
      <c r="K182" s="38"/>
    </row>
    <row r="183" spans="1:11" ht="26.25" customHeight="1" x14ac:dyDescent="0.2">
      <c r="A183" s="154"/>
      <c r="B183" s="121" t="s">
        <v>296</v>
      </c>
      <c r="C183" s="23"/>
      <c r="D183" s="23"/>
      <c r="E183" s="23"/>
      <c r="F183" s="23"/>
      <c r="G183" s="23"/>
      <c r="H183" s="23"/>
      <c r="I183" s="24"/>
      <c r="J183" s="34"/>
      <c r="K183" s="38"/>
    </row>
    <row r="184" spans="1:11" ht="26.25" customHeight="1" x14ac:dyDescent="0.2">
      <c r="A184" s="154"/>
      <c r="B184" s="121" t="s">
        <v>297</v>
      </c>
      <c r="C184" s="23"/>
      <c r="D184" s="23"/>
      <c r="E184" s="23"/>
      <c r="F184" s="23"/>
      <c r="G184" s="23"/>
      <c r="H184" s="23"/>
      <c r="I184" s="24"/>
      <c r="J184" s="34"/>
      <c r="K184" s="38"/>
    </row>
    <row r="185" spans="1:11" ht="26.25" customHeight="1" x14ac:dyDescent="0.2">
      <c r="A185" s="154"/>
      <c r="B185" s="121" t="s">
        <v>298</v>
      </c>
      <c r="C185" s="23"/>
      <c r="D185" s="23"/>
      <c r="E185" s="23"/>
      <c r="F185" s="23"/>
      <c r="G185" s="23"/>
      <c r="H185" s="23"/>
      <c r="I185" s="24"/>
      <c r="J185" s="34"/>
      <c r="K185" s="38"/>
    </row>
    <row r="186" spans="1:11" ht="26.25" customHeight="1" x14ac:dyDescent="0.2">
      <c r="A186" s="154"/>
      <c r="B186" s="121" t="s">
        <v>299</v>
      </c>
      <c r="C186" s="23"/>
      <c r="D186" s="23"/>
      <c r="E186" s="23"/>
      <c r="F186" s="23"/>
      <c r="G186" s="23"/>
      <c r="H186" s="23"/>
      <c r="I186" s="24"/>
      <c r="J186" s="34"/>
      <c r="K186" s="38"/>
    </row>
    <row r="187" spans="1:11" ht="26.25" customHeight="1" x14ac:dyDescent="0.2">
      <c r="A187" s="154"/>
      <c r="B187" s="121" t="s">
        <v>300</v>
      </c>
      <c r="C187" s="23"/>
      <c r="D187" s="23"/>
      <c r="E187" s="23"/>
      <c r="F187" s="23"/>
      <c r="G187" s="23"/>
      <c r="H187" s="23"/>
      <c r="I187" s="24"/>
      <c r="J187" s="34"/>
      <c r="K187" s="38"/>
    </row>
    <row r="188" spans="1:11" ht="26.25" customHeight="1" x14ac:dyDescent="0.2">
      <c r="A188" s="154"/>
      <c r="B188" s="121" t="s">
        <v>301</v>
      </c>
      <c r="C188" s="23"/>
      <c r="D188" s="23"/>
      <c r="E188" s="23"/>
      <c r="F188" s="23"/>
      <c r="G188" s="23"/>
      <c r="H188" s="23"/>
      <c r="I188" s="24"/>
      <c r="J188" s="34"/>
      <c r="K188" s="38"/>
    </row>
    <row r="189" spans="1:11" ht="26.25" customHeight="1" x14ac:dyDescent="0.2">
      <c r="A189" s="154"/>
      <c r="B189" s="121" t="s">
        <v>302</v>
      </c>
      <c r="C189" s="23"/>
      <c r="D189" s="23"/>
      <c r="E189" s="23"/>
      <c r="F189" s="23"/>
      <c r="G189" s="23"/>
      <c r="H189" s="23"/>
      <c r="I189" s="24"/>
      <c r="J189" s="34"/>
      <c r="K189" s="38"/>
    </row>
    <row r="190" spans="1:11" ht="26.25" customHeight="1" x14ac:dyDescent="0.2">
      <c r="A190" s="154"/>
      <c r="B190" s="122" t="s">
        <v>303</v>
      </c>
      <c r="C190" s="23"/>
      <c r="D190" s="23"/>
      <c r="E190" s="23"/>
      <c r="F190" s="23"/>
      <c r="G190" s="23"/>
      <c r="H190" s="23"/>
      <c r="I190" s="24"/>
      <c r="J190" s="34"/>
      <c r="K190" s="38"/>
    </row>
    <row r="191" spans="1:11" ht="63.75" x14ac:dyDescent="0.2">
      <c r="A191" s="9" t="s">
        <v>274</v>
      </c>
      <c r="B191" s="9" t="s">
        <v>0</v>
      </c>
      <c r="C191" s="9" t="s">
        <v>1</v>
      </c>
      <c r="D191" s="9" t="s">
        <v>2</v>
      </c>
      <c r="E191" s="9" t="s">
        <v>273</v>
      </c>
      <c r="F191" s="9" t="s">
        <v>271</v>
      </c>
      <c r="G191" s="9" t="s">
        <v>276</v>
      </c>
      <c r="H191" s="9" t="s">
        <v>272</v>
      </c>
      <c r="I191" s="10" t="s">
        <v>277</v>
      </c>
      <c r="J191" s="25" t="s">
        <v>278</v>
      </c>
      <c r="K191" s="38"/>
    </row>
    <row r="192" spans="1:11" ht="25.5" x14ac:dyDescent="0.2">
      <c r="A192" s="150" t="s">
        <v>339</v>
      </c>
      <c r="B192" s="7" t="s">
        <v>459</v>
      </c>
      <c r="C192" s="14" t="s">
        <v>3</v>
      </c>
      <c r="D192" s="14" t="s">
        <v>4</v>
      </c>
      <c r="E192" s="20">
        <v>1100</v>
      </c>
      <c r="F192" s="20">
        <f>E192*0.24</f>
        <v>264</v>
      </c>
      <c r="G192" s="20">
        <f>E192+F192</f>
        <v>1364</v>
      </c>
      <c r="H192" s="21">
        <v>1</v>
      </c>
      <c r="I192" s="20">
        <f>E192*H192</f>
        <v>1100</v>
      </c>
      <c r="J192" s="30">
        <f>G192*H192</f>
        <v>1364</v>
      </c>
      <c r="K192" s="38">
        <f>J192</f>
        <v>1364</v>
      </c>
    </row>
    <row r="193" spans="1:11" ht="18" x14ac:dyDescent="0.2">
      <c r="A193" s="154"/>
      <c r="B193" s="8" t="s">
        <v>99</v>
      </c>
      <c r="C193" s="5"/>
      <c r="D193" s="5"/>
      <c r="E193" s="5"/>
      <c r="F193" s="5"/>
      <c r="G193" s="5"/>
      <c r="H193" s="5"/>
      <c r="I193" s="5"/>
      <c r="J193" s="15"/>
      <c r="K193" s="38"/>
    </row>
    <row r="194" spans="1:11" ht="18" x14ac:dyDescent="0.2">
      <c r="A194" s="154"/>
      <c r="B194" s="8" t="s">
        <v>90</v>
      </c>
      <c r="C194" s="5"/>
      <c r="D194" s="5"/>
      <c r="E194" s="5"/>
      <c r="F194" s="5"/>
      <c r="G194" s="5"/>
      <c r="H194" s="5"/>
      <c r="I194" s="5"/>
      <c r="J194" s="15"/>
      <c r="K194" s="38"/>
    </row>
    <row r="195" spans="1:11" ht="18" x14ac:dyDescent="0.2">
      <c r="A195" s="154"/>
      <c r="B195" s="8" t="s">
        <v>91</v>
      </c>
      <c r="C195" s="5"/>
      <c r="D195" s="5"/>
      <c r="E195" s="5"/>
      <c r="F195" s="5"/>
      <c r="G195" s="5"/>
      <c r="H195" s="5"/>
      <c r="I195" s="5"/>
      <c r="J195" s="15"/>
      <c r="K195" s="38"/>
    </row>
    <row r="196" spans="1:11" ht="18" x14ac:dyDescent="0.2">
      <c r="A196" s="154"/>
      <c r="B196" s="8" t="s">
        <v>100</v>
      </c>
      <c r="C196" s="5"/>
      <c r="D196" s="5"/>
      <c r="E196" s="5"/>
      <c r="F196" s="5"/>
      <c r="G196" s="5"/>
      <c r="H196" s="5"/>
      <c r="I196" s="5"/>
      <c r="J196" s="15"/>
      <c r="K196" s="38"/>
    </row>
    <row r="197" spans="1:11" ht="18" x14ac:dyDescent="0.2">
      <c r="A197" s="154"/>
      <c r="B197" s="8" t="s">
        <v>101</v>
      </c>
      <c r="C197" s="5"/>
      <c r="D197" s="5"/>
      <c r="E197" s="5"/>
      <c r="F197" s="5"/>
      <c r="G197" s="5"/>
      <c r="H197" s="5"/>
      <c r="I197" s="5"/>
      <c r="J197" s="15"/>
      <c r="K197" s="38"/>
    </row>
    <row r="198" spans="1:11" ht="18" x14ac:dyDescent="0.2">
      <c r="A198" s="154"/>
      <c r="B198" s="8" t="s">
        <v>28</v>
      </c>
      <c r="C198" s="5"/>
      <c r="D198" s="5"/>
      <c r="E198" s="5"/>
      <c r="F198" s="5"/>
      <c r="G198" s="5"/>
      <c r="H198" s="5"/>
      <c r="I198" s="5"/>
      <c r="J198" s="15"/>
      <c r="K198" s="38"/>
    </row>
    <row r="199" spans="1:11" ht="51" x14ac:dyDescent="0.2">
      <c r="A199" s="154"/>
      <c r="B199" s="8" t="s">
        <v>29</v>
      </c>
      <c r="C199" s="5"/>
      <c r="D199" s="5"/>
      <c r="E199" s="5"/>
      <c r="F199" s="5"/>
      <c r="G199" s="5"/>
      <c r="H199" s="5"/>
      <c r="I199" s="5"/>
      <c r="J199" s="15"/>
      <c r="K199" s="38"/>
    </row>
    <row r="200" spans="1:11" ht="25.5" x14ac:dyDescent="0.2">
      <c r="A200" s="154"/>
      <c r="B200" s="8" t="s">
        <v>30</v>
      </c>
      <c r="C200" s="5"/>
      <c r="D200" s="5"/>
      <c r="E200" s="5"/>
      <c r="F200" s="5"/>
      <c r="G200" s="5"/>
      <c r="H200" s="5"/>
      <c r="I200" s="5"/>
      <c r="J200" s="15"/>
      <c r="K200" s="38"/>
    </row>
    <row r="201" spans="1:11" ht="51" x14ac:dyDescent="0.2">
      <c r="A201" s="154"/>
      <c r="B201" s="8" t="s">
        <v>102</v>
      </c>
      <c r="C201" s="5"/>
      <c r="D201" s="5"/>
      <c r="E201" s="5"/>
      <c r="F201" s="5"/>
      <c r="G201" s="5"/>
      <c r="H201" s="5"/>
      <c r="I201" s="5"/>
      <c r="J201" s="15"/>
      <c r="K201" s="38"/>
    </row>
    <row r="202" spans="1:11" ht="25.5" x14ac:dyDescent="0.2">
      <c r="A202" s="154"/>
      <c r="B202" s="8" t="s">
        <v>37</v>
      </c>
      <c r="C202" s="5"/>
      <c r="D202" s="5"/>
      <c r="E202" s="5"/>
      <c r="F202" s="5"/>
      <c r="G202" s="5"/>
      <c r="H202" s="5"/>
      <c r="I202" s="5"/>
      <c r="J202" s="15"/>
      <c r="K202" s="38"/>
    </row>
    <row r="203" spans="1:11" ht="25.5" x14ac:dyDescent="0.2">
      <c r="A203" s="154"/>
      <c r="B203" s="8" t="s">
        <v>32</v>
      </c>
      <c r="C203" s="5"/>
      <c r="D203" s="5"/>
      <c r="E203" s="5"/>
      <c r="F203" s="5"/>
      <c r="G203" s="5"/>
      <c r="H203" s="5"/>
      <c r="I203" s="5"/>
      <c r="J203" s="15"/>
      <c r="K203" s="38"/>
    </row>
    <row r="204" spans="1:11" ht="18" x14ac:dyDescent="0.2">
      <c r="A204" s="154"/>
      <c r="B204" s="8" t="s">
        <v>33</v>
      </c>
      <c r="C204" s="5"/>
      <c r="D204" s="5"/>
      <c r="E204" s="5"/>
      <c r="F204" s="5"/>
      <c r="G204" s="5"/>
      <c r="H204" s="5"/>
      <c r="I204" s="5"/>
      <c r="J204" s="15"/>
      <c r="K204" s="38"/>
    </row>
    <row r="205" spans="1:11" ht="38.25" x14ac:dyDescent="0.2">
      <c r="A205" s="154"/>
      <c r="B205" s="8" t="s">
        <v>60</v>
      </c>
      <c r="C205" s="5"/>
      <c r="D205" s="5"/>
      <c r="E205" s="5"/>
      <c r="F205" s="5"/>
      <c r="G205" s="5"/>
      <c r="H205" s="5"/>
      <c r="I205" s="5"/>
      <c r="J205" s="15"/>
      <c r="K205" s="38"/>
    </row>
    <row r="206" spans="1:11" ht="25.5" x14ac:dyDescent="0.2">
      <c r="A206" s="154"/>
      <c r="B206" s="8" t="s">
        <v>103</v>
      </c>
      <c r="C206" s="5"/>
      <c r="D206" s="5"/>
      <c r="E206" s="5"/>
      <c r="F206" s="5"/>
      <c r="G206" s="5"/>
      <c r="H206" s="5"/>
      <c r="I206" s="5"/>
      <c r="J206" s="15"/>
      <c r="K206" s="38"/>
    </row>
    <row r="207" spans="1:11" ht="51" x14ac:dyDescent="0.2">
      <c r="A207" s="154"/>
      <c r="B207" s="8" t="s">
        <v>62</v>
      </c>
      <c r="C207" s="5"/>
      <c r="D207" s="5"/>
      <c r="E207" s="5"/>
      <c r="F207" s="5"/>
      <c r="G207" s="5"/>
      <c r="H207" s="5"/>
      <c r="I207" s="5"/>
      <c r="J207" s="15"/>
      <c r="K207" s="38"/>
    </row>
    <row r="208" spans="1:11" ht="51" x14ac:dyDescent="0.2">
      <c r="A208" s="154"/>
      <c r="B208" s="8" t="s">
        <v>65</v>
      </c>
      <c r="C208" s="5"/>
      <c r="D208" s="5"/>
      <c r="E208" s="5"/>
      <c r="F208" s="5"/>
      <c r="G208" s="5"/>
      <c r="H208" s="5"/>
      <c r="I208" s="5"/>
      <c r="J208" s="15"/>
      <c r="K208" s="38"/>
    </row>
    <row r="209" spans="1:11" ht="38.25" x14ac:dyDescent="0.2">
      <c r="A209" s="154"/>
      <c r="B209" s="8" t="s">
        <v>93</v>
      </c>
      <c r="C209" s="5"/>
      <c r="D209" s="5"/>
      <c r="E209" s="5"/>
      <c r="F209" s="5"/>
      <c r="G209" s="5"/>
      <c r="H209" s="5"/>
      <c r="I209" s="5"/>
      <c r="J209" s="15"/>
      <c r="K209" s="38"/>
    </row>
    <row r="210" spans="1:11" ht="25.5" x14ac:dyDescent="0.2">
      <c r="A210" s="154"/>
      <c r="B210" s="8" t="s">
        <v>104</v>
      </c>
      <c r="C210" s="5"/>
      <c r="D210" s="5"/>
      <c r="E210" s="5"/>
      <c r="F210" s="5"/>
      <c r="G210" s="5"/>
      <c r="H210" s="5"/>
      <c r="I210" s="5"/>
      <c r="J210" s="15"/>
      <c r="K210" s="38"/>
    </row>
    <row r="211" spans="1:11" ht="18" x14ac:dyDescent="0.2">
      <c r="A211" s="154"/>
      <c r="B211" s="7" t="s">
        <v>34</v>
      </c>
      <c r="C211" s="5"/>
      <c r="D211" s="5"/>
      <c r="E211" s="5"/>
      <c r="F211" s="5"/>
      <c r="G211" s="5"/>
      <c r="H211" s="5"/>
      <c r="I211" s="5"/>
      <c r="J211" s="15"/>
      <c r="K211" s="38"/>
    </row>
    <row r="212" spans="1:11" ht="38.25" x14ac:dyDescent="0.2">
      <c r="A212" s="154"/>
      <c r="B212" s="8" t="s">
        <v>83</v>
      </c>
      <c r="C212" s="5"/>
      <c r="D212" s="5"/>
      <c r="E212" s="5"/>
      <c r="F212" s="5"/>
      <c r="G212" s="5"/>
      <c r="H212" s="5"/>
      <c r="I212" s="5"/>
      <c r="J212" s="15"/>
      <c r="K212" s="38"/>
    </row>
    <row r="213" spans="1:11" ht="25.5" x14ac:dyDescent="0.2">
      <c r="A213" s="154"/>
      <c r="B213" s="8" t="s">
        <v>95</v>
      </c>
      <c r="C213" s="5"/>
      <c r="D213" s="5"/>
      <c r="E213" s="5"/>
      <c r="F213" s="5"/>
      <c r="G213" s="5"/>
      <c r="H213" s="5"/>
      <c r="I213" s="5"/>
      <c r="J213" s="15"/>
      <c r="K213" s="38"/>
    </row>
    <row r="214" spans="1:11" ht="25.5" x14ac:dyDescent="0.2">
      <c r="A214" s="154"/>
      <c r="B214" s="8" t="s">
        <v>85</v>
      </c>
      <c r="C214" s="5"/>
      <c r="D214" s="5"/>
      <c r="E214" s="5"/>
      <c r="F214" s="5"/>
      <c r="G214" s="5"/>
      <c r="H214" s="5"/>
      <c r="I214" s="5"/>
      <c r="J214" s="15"/>
      <c r="K214" s="38"/>
    </row>
    <row r="215" spans="1:11" ht="25.5" x14ac:dyDescent="0.2">
      <c r="A215" s="154"/>
      <c r="B215" s="8" t="s">
        <v>86</v>
      </c>
      <c r="C215" s="5"/>
      <c r="D215" s="5"/>
      <c r="E215" s="5"/>
      <c r="F215" s="5"/>
      <c r="G215" s="5"/>
      <c r="H215" s="5"/>
      <c r="I215" s="5"/>
      <c r="J215" s="15"/>
      <c r="K215" s="38"/>
    </row>
    <row r="216" spans="1:11" ht="25.5" x14ac:dyDescent="0.2">
      <c r="A216" s="154"/>
      <c r="B216" s="8" t="s">
        <v>87</v>
      </c>
      <c r="C216" s="5"/>
      <c r="D216" s="5"/>
      <c r="E216" s="5"/>
      <c r="F216" s="5"/>
      <c r="G216" s="5"/>
      <c r="H216" s="5"/>
      <c r="I216" s="5"/>
      <c r="J216" s="15"/>
      <c r="K216" s="38"/>
    </row>
    <row r="217" spans="1:11" ht="63.75" x14ac:dyDescent="0.2">
      <c r="A217" s="151"/>
      <c r="B217" s="8" t="s">
        <v>97</v>
      </c>
      <c r="C217" s="5"/>
      <c r="D217" s="5"/>
      <c r="E217" s="5"/>
      <c r="F217" s="5"/>
      <c r="G217" s="5"/>
      <c r="H217" s="5"/>
      <c r="I217" s="5"/>
      <c r="J217" s="15"/>
      <c r="K217" s="38"/>
    </row>
    <row r="218" spans="1:11" ht="63.75" x14ac:dyDescent="0.2">
      <c r="A218" s="9" t="s">
        <v>274</v>
      </c>
      <c r="B218" s="9" t="s">
        <v>0</v>
      </c>
      <c r="C218" s="9" t="s">
        <v>1</v>
      </c>
      <c r="D218" s="9" t="s">
        <v>2</v>
      </c>
      <c r="E218" s="9" t="s">
        <v>273</v>
      </c>
      <c r="F218" s="9" t="s">
        <v>271</v>
      </c>
      <c r="G218" s="9" t="s">
        <v>276</v>
      </c>
      <c r="H218" s="9" t="s">
        <v>272</v>
      </c>
      <c r="I218" s="10" t="s">
        <v>277</v>
      </c>
      <c r="J218" s="25" t="s">
        <v>278</v>
      </c>
      <c r="K218" s="38"/>
    </row>
    <row r="219" spans="1:11" ht="25.5" x14ac:dyDescent="0.2">
      <c r="A219" s="150" t="s">
        <v>340</v>
      </c>
      <c r="B219" s="7" t="s">
        <v>460</v>
      </c>
      <c r="C219" s="14" t="s">
        <v>3</v>
      </c>
      <c r="D219" s="14" t="s">
        <v>4</v>
      </c>
      <c r="E219" s="20">
        <v>600</v>
      </c>
      <c r="F219" s="20">
        <f>E219*0.24</f>
        <v>144</v>
      </c>
      <c r="G219" s="20">
        <f>E219+F219</f>
        <v>744</v>
      </c>
      <c r="H219" s="21">
        <v>1</v>
      </c>
      <c r="I219" s="20">
        <f>E219*H219</f>
        <v>600</v>
      </c>
      <c r="J219" s="30">
        <f>G219*H219</f>
        <v>744</v>
      </c>
      <c r="K219" s="38">
        <f>J219</f>
        <v>744</v>
      </c>
    </row>
    <row r="220" spans="1:11" ht="18" x14ac:dyDescent="0.2">
      <c r="A220" s="154"/>
      <c r="B220" s="8" t="s">
        <v>99</v>
      </c>
      <c r="C220" s="5"/>
      <c r="D220" s="5"/>
      <c r="E220" s="5"/>
      <c r="F220" s="5"/>
      <c r="G220" s="5"/>
      <c r="H220" s="5"/>
      <c r="I220" s="5"/>
      <c r="J220" s="15"/>
      <c r="K220" s="38"/>
    </row>
    <row r="221" spans="1:11" ht="18" x14ac:dyDescent="0.2">
      <c r="A221" s="154"/>
      <c r="B221" s="8" t="s">
        <v>90</v>
      </c>
      <c r="C221" s="5"/>
      <c r="D221" s="5"/>
      <c r="E221" s="5"/>
      <c r="F221" s="5"/>
      <c r="G221" s="5"/>
      <c r="H221" s="5"/>
      <c r="I221" s="5"/>
      <c r="J221" s="15"/>
      <c r="K221" s="38"/>
    </row>
    <row r="222" spans="1:11" ht="18" x14ac:dyDescent="0.2">
      <c r="A222" s="154"/>
      <c r="B222" s="8" t="s">
        <v>91</v>
      </c>
      <c r="C222" s="5"/>
      <c r="D222" s="5"/>
      <c r="E222" s="5"/>
      <c r="F222" s="5"/>
      <c r="G222" s="5"/>
      <c r="H222" s="5"/>
      <c r="I222" s="5"/>
      <c r="J222" s="15"/>
      <c r="K222" s="38"/>
    </row>
    <row r="223" spans="1:11" ht="18" x14ac:dyDescent="0.2">
      <c r="A223" s="154"/>
      <c r="B223" s="8" t="s">
        <v>105</v>
      </c>
      <c r="C223" s="5"/>
      <c r="D223" s="5"/>
      <c r="E223" s="5"/>
      <c r="F223" s="5"/>
      <c r="G223" s="5"/>
      <c r="H223" s="5"/>
      <c r="I223" s="5"/>
      <c r="J223" s="15"/>
      <c r="K223" s="38"/>
    </row>
    <row r="224" spans="1:11" ht="18" x14ac:dyDescent="0.2">
      <c r="A224" s="154"/>
      <c r="B224" s="8" t="s">
        <v>101</v>
      </c>
      <c r="C224" s="5"/>
      <c r="D224" s="5"/>
      <c r="E224" s="5"/>
      <c r="F224" s="5"/>
      <c r="G224" s="5"/>
      <c r="H224" s="5"/>
      <c r="I224" s="5"/>
      <c r="J224" s="15"/>
      <c r="K224" s="38"/>
    </row>
    <row r="225" spans="1:11" ht="18" x14ac:dyDescent="0.2">
      <c r="A225" s="154"/>
      <c r="B225" s="8" t="s">
        <v>28</v>
      </c>
      <c r="C225" s="5"/>
      <c r="D225" s="5"/>
      <c r="E225" s="5"/>
      <c r="F225" s="5"/>
      <c r="G225" s="5"/>
      <c r="H225" s="5"/>
      <c r="I225" s="5"/>
      <c r="J225" s="15"/>
      <c r="K225" s="38"/>
    </row>
    <row r="226" spans="1:11" ht="51" x14ac:dyDescent="0.2">
      <c r="A226" s="154"/>
      <c r="B226" s="8" t="s">
        <v>29</v>
      </c>
      <c r="C226" s="5"/>
      <c r="D226" s="5"/>
      <c r="E226" s="5"/>
      <c r="F226" s="5"/>
      <c r="G226" s="5"/>
      <c r="H226" s="5"/>
      <c r="I226" s="5"/>
      <c r="J226" s="15"/>
      <c r="K226" s="38"/>
    </row>
    <row r="227" spans="1:11" ht="25.5" x14ac:dyDescent="0.2">
      <c r="A227" s="154"/>
      <c r="B227" s="8" t="s">
        <v>30</v>
      </c>
      <c r="C227" s="5"/>
      <c r="D227" s="5"/>
      <c r="E227" s="5"/>
      <c r="F227" s="5"/>
      <c r="G227" s="5"/>
      <c r="H227" s="5"/>
      <c r="I227" s="5"/>
      <c r="J227" s="15"/>
      <c r="K227" s="38"/>
    </row>
    <row r="228" spans="1:11" ht="51" x14ac:dyDescent="0.2">
      <c r="A228" s="154"/>
      <c r="B228" s="8" t="s">
        <v>102</v>
      </c>
      <c r="C228" s="5"/>
      <c r="D228" s="5"/>
      <c r="E228" s="5"/>
      <c r="F228" s="5"/>
      <c r="G228" s="5"/>
      <c r="H228" s="5"/>
      <c r="I228" s="5"/>
      <c r="J228" s="15"/>
      <c r="K228" s="38"/>
    </row>
    <row r="229" spans="1:11" ht="25.5" x14ac:dyDescent="0.2">
      <c r="A229" s="154"/>
      <c r="B229" s="8" t="s">
        <v>37</v>
      </c>
      <c r="C229" s="5"/>
      <c r="D229" s="5"/>
      <c r="E229" s="5"/>
      <c r="F229" s="5"/>
      <c r="G229" s="5"/>
      <c r="H229" s="5"/>
      <c r="I229" s="5"/>
      <c r="J229" s="15"/>
      <c r="K229" s="38"/>
    </row>
    <row r="230" spans="1:11" ht="25.5" x14ac:dyDescent="0.2">
      <c r="A230" s="154"/>
      <c r="B230" s="8" t="s">
        <v>32</v>
      </c>
      <c r="C230" s="5"/>
      <c r="D230" s="5"/>
      <c r="E230" s="5"/>
      <c r="F230" s="5"/>
      <c r="G230" s="5"/>
      <c r="H230" s="5"/>
      <c r="I230" s="5"/>
      <c r="J230" s="15"/>
      <c r="K230" s="38"/>
    </row>
    <row r="231" spans="1:11" ht="18" x14ac:dyDescent="0.2">
      <c r="A231" s="154"/>
      <c r="B231" s="8" t="s">
        <v>33</v>
      </c>
      <c r="C231" s="5"/>
      <c r="D231" s="5"/>
      <c r="E231" s="5"/>
      <c r="F231" s="5"/>
      <c r="G231" s="5"/>
      <c r="H231" s="5"/>
      <c r="I231" s="5"/>
      <c r="J231" s="15"/>
      <c r="K231" s="38"/>
    </row>
    <row r="232" spans="1:11" ht="38.25" x14ac:dyDescent="0.2">
      <c r="A232" s="154"/>
      <c r="B232" s="8" t="s">
        <v>60</v>
      </c>
      <c r="C232" s="5"/>
      <c r="D232" s="5"/>
      <c r="E232" s="5"/>
      <c r="F232" s="5"/>
      <c r="G232" s="5"/>
      <c r="H232" s="5"/>
      <c r="I232" s="5"/>
      <c r="J232" s="15"/>
      <c r="K232" s="38"/>
    </row>
    <row r="233" spans="1:11" ht="25.5" x14ac:dyDescent="0.2">
      <c r="A233" s="154"/>
      <c r="B233" s="8" t="s">
        <v>103</v>
      </c>
      <c r="C233" s="5"/>
      <c r="D233" s="5"/>
      <c r="E233" s="5"/>
      <c r="F233" s="5"/>
      <c r="G233" s="5"/>
      <c r="H233" s="5"/>
      <c r="I233" s="5"/>
      <c r="J233" s="15"/>
      <c r="K233" s="38"/>
    </row>
    <row r="234" spans="1:11" ht="51" x14ac:dyDescent="0.2">
      <c r="A234" s="154"/>
      <c r="B234" s="8" t="s">
        <v>62</v>
      </c>
      <c r="C234" s="5"/>
      <c r="D234" s="5"/>
      <c r="E234" s="5"/>
      <c r="F234" s="5"/>
      <c r="G234" s="5"/>
      <c r="H234" s="5"/>
      <c r="I234" s="5"/>
      <c r="J234" s="15"/>
      <c r="K234" s="38"/>
    </row>
    <row r="235" spans="1:11" ht="51" x14ac:dyDescent="0.2">
      <c r="A235" s="154"/>
      <c r="B235" s="8" t="s">
        <v>65</v>
      </c>
      <c r="C235" s="5"/>
      <c r="D235" s="5"/>
      <c r="E235" s="5"/>
      <c r="F235" s="5"/>
      <c r="G235" s="5"/>
      <c r="H235" s="5"/>
      <c r="I235" s="5"/>
      <c r="J235" s="15"/>
      <c r="K235" s="38"/>
    </row>
    <row r="236" spans="1:11" ht="38.25" x14ac:dyDescent="0.2">
      <c r="A236" s="154"/>
      <c r="B236" s="8" t="s">
        <v>93</v>
      </c>
      <c r="C236" s="5"/>
      <c r="D236" s="5"/>
      <c r="E236" s="5"/>
      <c r="F236" s="5"/>
      <c r="G236" s="5"/>
      <c r="H236" s="5"/>
      <c r="I236" s="5"/>
      <c r="J236" s="15"/>
      <c r="K236" s="38"/>
    </row>
    <row r="237" spans="1:11" ht="25.5" x14ac:dyDescent="0.2">
      <c r="A237" s="154"/>
      <c r="B237" s="8" t="s">
        <v>104</v>
      </c>
      <c r="C237" s="5"/>
      <c r="D237" s="5"/>
      <c r="E237" s="5"/>
      <c r="F237" s="5"/>
      <c r="G237" s="5"/>
      <c r="H237" s="5"/>
      <c r="I237" s="5"/>
      <c r="J237" s="15"/>
      <c r="K237" s="38"/>
    </row>
    <row r="238" spans="1:11" ht="18" x14ac:dyDescent="0.2">
      <c r="A238" s="154"/>
      <c r="B238" s="7" t="s">
        <v>34</v>
      </c>
      <c r="C238" s="5"/>
      <c r="D238" s="5"/>
      <c r="E238" s="5"/>
      <c r="F238" s="5"/>
      <c r="G238" s="5"/>
      <c r="H238" s="5"/>
      <c r="I238" s="5"/>
      <c r="J238" s="15"/>
      <c r="K238" s="38"/>
    </row>
    <row r="239" spans="1:11" ht="38.25" x14ac:dyDescent="0.2">
      <c r="A239" s="154"/>
      <c r="B239" s="8" t="s">
        <v>83</v>
      </c>
      <c r="C239" s="5"/>
      <c r="D239" s="5"/>
      <c r="E239" s="5"/>
      <c r="F239" s="5"/>
      <c r="G239" s="5"/>
      <c r="H239" s="5"/>
      <c r="I239" s="5"/>
      <c r="J239" s="15"/>
      <c r="K239" s="38"/>
    </row>
    <row r="240" spans="1:11" ht="25.5" x14ac:dyDescent="0.2">
      <c r="A240" s="154"/>
      <c r="B240" s="8" t="s">
        <v>95</v>
      </c>
      <c r="C240" s="5"/>
      <c r="D240" s="5"/>
      <c r="E240" s="5"/>
      <c r="F240" s="5"/>
      <c r="G240" s="5"/>
      <c r="H240" s="5"/>
      <c r="I240" s="5"/>
      <c r="J240" s="15"/>
      <c r="K240" s="38"/>
    </row>
    <row r="241" spans="1:11" ht="25.5" x14ac:dyDescent="0.2">
      <c r="A241" s="154"/>
      <c r="B241" s="8" t="s">
        <v>85</v>
      </c>
      <c r="C241" s="5"/>
      <c r="D241" s="5"/>
      <c r="E241" s="5"/>
      <c r="F241" s="5"/>
      <c r="G241" s="5"/>
      <c r="H241" s="5"/>
      <c r="I241" s="5"/>
      <c r="J241" s="15"/>
      <c r="K241" s="38"/>
    </row>
    <row r="242" spans="1:11" ht="25.5" x14ac:dyDescent="0.2">
      <c r="A242" s="154"/>
      <c r="B242" s="8" t="s">
        <v>86</v>
      </c>
      <c r="C242" s="5"/>
      <c r="D242" s="5"/>
      <c r="E242" s="5"/>
      <c r="F242" s="5"/>
      <c r="G242" s="5"/>
      <c r="H242" s="5"/>
      <c r="I242" s="5"/>
      <c r="J242" s="15"/>
      <c r="K242" s="38"/>
    </row>
    <row r="243" spans="1:11" ht="25.5" x14ac:dyDescent="0.2">
      <c r="A243" s="154"/>
      <c r="B243" s="8" t="s">
        <v>87</v>
      </c>
      <c r="C243" s="5"/>
      <c r="D243" s="5"/>
      <c r="E243" s="5"/>
      <c r="F243" s="5"/>
      <c r="G243" s="5"/>
      <c r="H243" s="5"/>
      <c r="I243" s="5"/>
      <c r="J243" s="15"/>
      <c r="K243" s="38"/>
    </row>
    <row r="244" spans="1:11" ht="63.75" x14ac:dyDescent="0.2">
      <c r="A244" s="151"/>
      <c r="B244" s="8" t="s">
        <v>97</v>
      </c>
      <c r="C244" s="5"/>
      <c r="D244" s="5"/>
      <c r="E244" s="5"/>
      <c r="F244" s="5"/>
      <c r="G244" s="5"/>
      <c r="H244" s="5"/>
      <c r="I244" s="5"/>
      <c r="J244" s="15"/>
      <c r="K244" s="38"/>
    </row>
    <row r="245" spans="1:11" ht="63.75" x14ac:dyDescent="0.2">
      <c r="A245" s="9" t="s">
        <v>274</v>
      </c>
      <c r="B245" s="9" t="s">
        <v>0</v>
      </c>
      <c r="C245" s="9" t="s">
        <v>1</v>
      </c>
      <c r="D245" s="9" t="s">
        <v>2</v>
      </c>
      <c r="E245" s="9" t="s">
        <v>273</v>
      </c>
      <c r="F245" s="9" t="s">
        <v>271</v>
      </c>
      <c r="G245" s="9" t="s">
        <v>276</v>
      </c>
      <c r="H245" s="9" t="s">
        <v>272</v>
      </c>
      <c r="I245" s="10" t="s">
        <v>277</v>
      </c>
      <c r="J245" s="25" t="s">
        <v>278</v>
      </c>
      <c r="K245" s="38"/>
    </row>
    <row r="246" spans="1:11" ht="25.5" x14ac:dyDescent="0.2">
      <c r="A246" s="150" t="s">
        <v>341</v>
      </c>
      <c r="B246" s="7" t="s">
        <v>461</v>
      </c>
      <c r="C246" s="14" t="s">
        <v>280</v>
      </c>
      <c r="D246" s="14" t="s">
        <v>51</v>
      </c>
      <c r="E246" s="20">
        <v>2983</v>
      </c>
      <c r="F246" s="20">
        <f>E246*0.24</f>
        <v>715.92</v>
      </c>
      <c r="G246" s="20">
        <f>E246+F246</f>
        <v>3698.92</v>
      </c>
      <c r="H246" s="21">
        <v>1</v>
      </c>
      <c r="I246" s="20">
        <f>E246*H246</f>
        <v>2983</v>
      </c>
      <c r="J246" s="30">
        <f>G246*H246</f>
        <v>3698.92</v>
      </c>
      <c r="K246" s="38">
        <f>J246</f>
        <v>3698.92</v>
      </c>
    </row>
    <row r="247" spans="1:11" ht="18" x14ac:dyDescent="0.2">
      <c r="A247" s="154"/>
      <c r="B247" s="8" t="s">
        <v>106</v>
      </c>
      <c r="C247" s="5"/>
      <c r="D247" s="5"/>
      <c r="E247" s="5"/>
      <c r="F247" s="5"/>
      <c r="G247" s="5"/>
      <c r="H247" s="5"/>
      <c r="I247" s="5"/>
      <c r="J247" s="15"/>
      <c r="K247" s="38"/>
    </row>
    <row r="248" spans="1:11" ht="18" x14ac:dyDescent="0.2">
      <c r="A248" s="154"/>
      <c r="B248" s="8" t="s">
        <v>107</v>
      </c>
      <c r="C248" s="5"/>
      <c r="D248" s="5"/>
      <c r="E248" s="5"/>
      <c r="F248" s="5"/>
      <c r="G248" s="5"/>
      <c r="H248" s="5"/>
      <c r="I248" s="5"/>
      <c r="J248" s="15"/>
      <c r="K248" s="38"/>
    </row>
    <row r="249" spans="1:11" ht="18" x14ac:dyDescent="0.2">
      <c r="A249" s="154"/>
      <c r="B249" s="8" t="s">
        <v>108</v>
      </c>
      <c r="C249" s="5"/>
      <c r="D249" s="5"/>
      <c r="E249" s="5"/>
      <c r="F249" s="5"/>
      <c r="G249" s="5"/>
      <c r="H249" s="5"/>
      <c r="I249" s="5"/>
      <c r="J249" s="15"/>
      <c r="K249" s="38"/>
    </row>
    <row r="250" spans="1:11" ht="18" x14ac:dyDescent="0.2">
      <c r="A250" s="154"/>
      <c r="B250" s="8" t="s">
        <v>109</v>
      </c>
      <c r="C250" s="5"/>
      <c r="D250" s="5"/>
      <c r="E250" s="5"/>
      <c r="F250" s="5"/>
      <c r="G250" s="5"/>
      <c r="H250" s="5"/>
      <c r="I250" s="5"/>
      <c r="J250" s="15"/>
      <c r="K250" s="38"/>
    </row>
    <row r="251" spans="1:11" ht="18" x14ac:dyDescent="0.2">
      <c r="A251" s="154"/>
      <c r="B251" s="8" t="s">
        <v>110</v>
      </c>
      <c r="C251" s="5"/>
      <c r="D251" s="5"/>
      <c r="E251" s="5"/>
      <c r="F251" s="5"/>
      <c r="G251" s="5"/>
      <c r="H251" s="5"/>
      <c r="I251" s="5"/>
      <c r="J251" s="15"/>
      <c r="K251" s="38"/>
    </row>
    <row r="252" spans="1:11" ht="18" x14ac:dyDescent="0.2">
      <c r="A252" s="154"/>
      <c r="B252" s="7" t="s">
        <v>34</v>
      </c>
      <c r="C252" s="5"/>
      <c r="D252" s="5"/>
      <c r="E252" s="5"/>
      <c r="F252" s="5"/>
      <c r="G252" s="5"/>
      <c r="H252" s="5"/>
      <c r="I252" s="5"/>
      <c r="J252" s="15"/>
      <c r="K252" s="38"/>
    </row>
    <row r="253" spans="1:11" ht="25.5" x14ac:dyDescent="0.2">
      <c r="A253" s="154"/>
      <c r="B253" s="8" t="s">
        <v>111</v>
      </c>
      <c r="C253" s="5"/>
      <c r="D253" s="5"/>
      <c r="E253" s="5"/>
      <c r="F253" s="5"/>
      <c r="G253" s="5"/>
      <c r="H253" s="5"/>
      <c r="I253" s="5"/>
      <c r="J253" s="15"/>
      <c r="K253" s="38"/>
    </row>
    <row r="254" spans="1:11" ht="25.5" x14ac:dyDescent="0.2">
      <c r="A254" s="154"/>
      <c r="B254" s="8" t="s">
        <v>112</v>
      </c>
      <c r="C254" s="5"/>
      <c r="D254" s="5"/>
      <c r="E254" s="5"/>
      <c r="F254" s="5"/>
      <c r="G254" s="5"/>
      <c r="H254" s="5"/>
      <c r="I254" s="5"/>
      <c r="J254" s="15"/>
      <c r="K254" s="38"/>
    </row>
    <row r="255" spans="1:11" ht="18" x14ac:dyDescent="0.2">
      <c r="A255" s="154"/>
      <c r="B255" s="8" t="s">
        <v>113</v>
      </c>
      <c r="C255" s="5"/>
      <c r="D255" s="5"/>
      <c r="E255" s="5"/>
      <c r="F255" s="5"/>
      <c r="G255" s="5"/>
      <c r="H255" s="5"/>
      <c r="I255" s="5"/>
      <c r="J255" s="15"/>
      <c r="K255" s="38"/>
    </row>
    <row r="256" spans="1:11" ht="18" x14ac:dyDescent="0.2">
      <c r="A256" s="154"/>
      <c r="B256" s="8" t="s">
        <v>114</v>
      </c>
      <c r="C256" s="5"/>
      <c r="D256" s="5"/>
      <c r="E256" s="5"/>
      <c r="F256" s="5"/>
      <c r="G256" s="5"/>
      <c r="H256" s="5"/>
      <c r="I256" s="5"/>
      <c r="J256" s="15"/>
      <c r="K256" s="38"/>
    </row>
    <row r="257" spans="1:11" ht="63.75" x14ac:dyDescent="0.2">
      <c r="A257" s="154"/>
      <c r="B257" s="8" t="s">
        <v>97</v>
      </c>
      <c r="C257" s="5"/>
      <c r="D257" s="5"/>
      <c r="E257" s="5"/>
      <c r="F257" s="5"/>
      <c r="G257" s="5"/>
      <c r="H257" s="5"/>
      <c r="I257" s="5"/>
      <c r="J257" s="15"/>
      <c r="K257" s="38"/>
    </row>
    <row r="258" spans="1:11" ht="18" x14ac:dyDescent="0.2">
      <c r="A258" s="151"/>
      <c r="B258" s="8"/>
      <c r="C258" s="5"/>
      <c r="D258" s="5"/>
      <c r="E258" s="5"/>
      <c r="F258" s="5"/>
      <c r="G258" s="5"/>
      <c r="H258" s="5"/>
      <c r="I258" s="5"/>
      <c r="J258" s="15"/>
      <c r="K258" s="38"/>
    </row>
    <row r="259" spans="1:11" ht="15" customHeight="1" x14ac:dyDescent="0.2">
      <c r="A259" s="155" t="s">
        <v>268</v>
      </c>
      <c r="B259" s="155"/>
      <c r="C259" s="155"/>
      <c r="D259" s="155"/>
      <c r="E259" s="155"/>
      <c r="F259" s="155"/>
      <c r="G259" s="155"/>
      <c r="H259" s="155"/>
      <c r="I259" s="155"/>
      <c r="J259" s="152"/>
      <c r="K259" s="38"/>
    </row>
    <row r="260" spans="1:11" ht="63.75" x14ac:dyDescent="0.2">
      <c r="A260" s="9" t="s">
        <v>274</v>
      </c>
      <c r="B260" s="9" t="s">
        <v>0</v>
      </c>
      <c r="C260" s="9" t="s">
        <v>1</v>
      </c>
      <c r="D260" s="9" t="s">
        <v>2</v>
      </c>
      <c r="E260" s="9" t="s">
        <v>273</v>
      </c>
      <c r="F260" s="9" t="s">
        <v>271</v>
      </c>
      <c r="G260" s="9" t="s">
        <v>276</v>
      </c>
      <c r="H260" s="9" t="s">
        <v>272</v>
      </c>
      <c r="I260" s="10" t="s">
        <v>277</v>
      </c>
      <c r="J260" s="25" t="s">
        <v>278</v>
      </c>
      <c r="K260" s="38"/>
    </row>
    <row r="261" spans="1:11" ht="25.5" x14ac:dyDescent="0.2">
      <c r="A261" s="150" t="s">
        <v>342</v>
      </c>
      <c r="B261" s="7" t="s">
        <v>462</v>
      </c>
      <c r="C261" s="6" t="s">
        <v>283</v>
      </c>
      <c r="D261" s="6" t="s">
        <v>4</v>
      </c>
      <c r="E261" s="20">
        <v>839</v>
      </c>
      <c r="F261" s="20">
        <f>E261*0.24</f>
        <v>201.35999999999999</v>
      </c>
      <c r="G261" s="20">
        <f t="shared" ref="G261" si="0">F261+E261</f>
        <v>1040.3599999999999</v>
      </c>
      <c r="H261" s="21">
        <v>1</v>
      </c>
      <c r="I261" s="20">
        <f t="shared" ref="I261" si="1">H261*E261</f>
        <v>839</v>
      </c>
      <c r="J261" s="30">
        <f t="shared" ref="J261" si="2">H261*G261</f>
        <v>1040.3599999999999</v>
      </c>
      <c r="K261" s="38">
        <f>J261</f>
        <v>1040.3599999999999</v>
      </c>
    </row>
    <row r="262" spans="1:11" ht="25.5" x14ac:dyDescent="0.2">
      <c r="A262" s="154"/>
      <c r="B262" s="8" t="s">
        <v>82</v>
      </c>
      <c r="C262" s="5"/>
      <c r="D262" s="5"/>
      <c r="E262" s="5"/>
      <c r="F262" s="5"/>
      <c r="G262" s="5"/>
      <c r="H262" s="5"/>
      <c r="I262" s="5"/>
      <c r="J262" s="35"/>
      <c r="K262" s="38"/>
    </row>
    <row r="263" spans="1:11" ht="21" customHeight="1" x14ac:dyDescent="0.2">
      <c r="A263" s="154"/>
      <c r="B263" s="8" t="s">
        <v>281</v>
      </c>
      <c r="C263" s="5"/>
      <c r="D263" s="5"/>
      <c r="E263" s="5"/>
      <c r="F263" s="5"/>
      <c r="G263" s="5"/>
      <c r="H263" s="5"/>
      <c r="I263" s="5"/>
      <c r="J263" s="35"/>
      <c r="K263" s="38"/>
    </row>
    <row r="264" spans="1:11" ht="25.5" x14ac:dyDescent="0.2">
      <c r="A264" s="151"/>
      <c r="B264" s="8" t="s">
        <v>282</v>
      </c>
      <c r="C264" s="5"/>
      <c r="D264" s="5"/>
      <c r="E264" s="5"/>
      <c r="F264" s="5"/>
      <c r="G264" s="5"/>
      <c r="H264" s="5"/>
      <c r="I264" s="5"/>
      <c r="J264" s="35"/>
      <c r="K264" s="38"/>
    </row>
    <row r="265" spans="1:11" ht="63.75" x14ac:dyDescent="0.2">
      <c r="A265" s="9" t="s">
        <v>274</v>
      </c>
      <c r="B265" s="9" t="s">
        <v>0</v>
      </c>
      <c r="C265" s="9" t="s">
        <v>1</v>
      </c>
      <c r="D265" s="9" t="s">
        <v>2</v>
      </c>
      <c r="E265" s="9" t="s">
        <v>273</v>
      </c>
      <c r="F265" s="9" t="s">
        <v>271</v>
      </c>
      <c r="G265" s="9" t="s">
        <v>276</v>
      </c>
      <c r="H265" s="9" t="s">
        <v>272</v>
      </c>
      <c r="I265" s="10" t="s">
        <v>277</v>
      </c>
      <c r="J265" s="25" t="s">
        <v>278</v>
      </c>
      <c r="K265" s="38"/>
    </row>
    <row r="266" spans="1:11" ht="24" customHeight="1" x14ac:dyDescent="0.2">
      <c r="A266" s="27" t="s">
        <v>343</v>
      </c>
      <c r="B266" s="8" t="s">
        <v>306</v>
      </c>
      <c r="C266" s="101" t="s">
        <v>308</v>
      </c>
      <c r="D266" s="66" t="s">
        <v>309</v>
      </c>
      <c r="E266" s="20">
        <v>282</v>
      </c>
      <c r="F266" s="20">
        <f>E266*0.24</f>
        <v>67.679999999999993</v>
      </c>
      <c r="G266" s="20">
        <f t="shared" ref="G266" si="3">F266+E266</f>
        <v>349.68</v>
      </c>
      <c r="H266" s="21">
        <v>1</v>
      </c>
      <c r="I266" s="20">
        <f t="shared" ref="I266" si="4">H266*E266</f>
        <v>282</v>
      </c>
      <c r="J266" s="30">
        <f t="shared" ref="J266" si="5">H266*G266</f>
        <v>349.68</v>
      </c>
      <c r="K266" s="38">
        <f>J266</f>
        <v>349.68</v>
      </c>
    </row>
    <row r="267" spans="1:11" ht="63.75" x14ac:dyDescent="0.2">
      <c r="A267" s="9" t="s">
        <v>274</v>
      </c>
      <c r="B267" s="9" t="s">
        <v>0</v>
      </c>
      <c r="C267" s="9" t="s">
        <v>1</v>
      </c>
      <c r="D267" s="9" t="s">
        <v>2</v>
      </c>
      <c r="E267" s="9" t="s">
        <v>273</v>
      </c>
      <c r="F267" s="9" t="s">
        <v>271</v>
      </c>
      <c r="G267" s="9" t="s">
        <v>276</v>
      </c>
      <c r="H267" s="9" t="s">
        <v>272</v>
      </c>
      <c r="I267" s="10" t="s">
        <v>277</v>
      </c>
      <c r="J267" s="25" t="s">
        <v>278</v>
      </c>
      <c r="K267" s="38"/>
    </row>
    <row r="268" spans="1:11" ht="29.25" customHeight="1" x14ac:dyDescent="0.2">
      <c r="A268" s="27" t="s">
        <v>344</v>
      </c>
      <c r="B268" s="28" t="s">
        <v>307</v>
      </c>
      <c r="C268" s="101" t="s">
        <v>308</v>
      </c>
      <c r="D268" s="66" t="s">
        <v>309</v>
      </c>
      <c r="E268" s="20">
        <v>161</v>
      </c>
      <c r="F268" s="20">
        <f>E268*0.24</f>
        <v>38.64</v>
      </c>
      <c r="G268" s="20">
        <f t="shared" ref="G268" si="6">F268+E268</f>
        <v>199.64</v>
      </c>
      <c r="H268" s="21">
        <v>1</v>
      </c>
      <c r="I268" s="20">
        <f t="shared" ref="I268" si="7">H268*E268</f>
        <v>161</v>
      </c>
      <c r="J268" s="30">
        <f t="shared" ref="J268" si="8">H268*G268</f>
        <v>199.64</v>
      </c>
      <c r="K268" s="38">
        <f>J268</f>
        <v>199.64</v>
      </c>
    </row>
    <row r="269" spans="1:11" ht="18" x14ac:dyDescent="0.2">
      <c r="A269" s="152" t="s">
        <v>284</v>
      </c>
      <c r="B269" s="153"/>
      <c r="C269" s="153"/>
      <c r="D269" s="153"/>
      <c r="E269" s="153"/>
      <c r="F269" s="153"/>
      <c r="G269" s="153"/>
      <c r="H269" s="153"/>
      <c r="I269" s="153"/>
      <c r="J269" s="153"/>
      <c r="K269" s="38"/>
    </row>
    <row r="270" spans="1:11" ht="92.25" customHeight="1" x14ac:dyDescent="0.2">
      <c r="A270" s="9" t="s">
        <v>274</v>
      </c>
      <c r="B270" s="9" t="s">
        <v>0</v>
      </c>
      <c r="C270" s="9" t="s">
        <v>1</v>
      </c>
      <c r="D270" s="9" t="s">
        <v>2</v>
      </c>
      <c r="E270" s="9" t="s">
        <v>273</v>
      </c>
      <c r="F270" s="9" t="s">
        <v>271</v>
      </c>
      <c r="G270" s="9" t="s">
        <v>276</v>
      </c>
      <c r="H270" s="9" t="s">
        <v>272</v>
      </c>
      <c r="I270" s="10" t="s">
        <v>277</v>
      </c>
      <c r="J270" s="25" t="s">
        <v>278</v>
      </c>
      <c r="K270" s="38"/>
    </row>
    <row r="271" spans="1:11" ht="24" customHeight="1" x14ac:dyDescent="0.2">
      <c r="A271" s="150" t="s">
        <v>345</v>
      </c>
      <c r="B271" s="123" t="s">
        <v>463</v>
      </c>
      <c r="C271" s="69" t="s">
        <v>310</v>
      </c>
      <c r="D271" s="6" t="s">
        <v>327</v>
      </c>
      <c r="E271" s="20">
        <v>145</v>
      </c>
      <c r="F271" s="20">
        <f>E271*0.24</f>
        <v>34.799999999999997</v>
      </c>
      <c r="G271" s="20">
        <f t="shared" ref="G271" si="9">F271+E271</f>
        <v>179.8</v>
      </c>
      <c r="H271" s="21">
        <v>4</v>
      </c>
      <c r="I271" s="20">
        <f>E271*H271</f>
        <v>580</v>
      </c>
      <c r="J271" s="30">
        <f>G271*H271</f>
        <v>719.2</v>
      </c>
      <c r="K271" s="38">
        <f>J271</f>
        <v>719.2</v>
      </c>
    </row>
    <row r="272" spans="1:11" ht="18" x14ac:dyDescent="0.2">
      <c r="A272" s="154"/>
      <c r="B272" s="123" t="s">
        <v>311</v>
      </c>
      <c r="C272" s="55"/>
      <c r="D272" s="23"/>
      <c r="E272" s="23"/>
      <c r="F272" s="23"/>
      <c r="G272" s="23"/>
      <c r="H272" s="23"/>
      <c r="I272" s="24"/>
      <c r="J272" s="34"/>
      <c r="K272" s="38"/>
    </row>
    <row r="273" spans="1:11" ht="18" x14ac:dyDescent="0.2">
      <c r="A273" s="154"/>
      <c r="B273" s="123" t="s">
        <v>312</v>
      </c>
      <c r="C273" s="55"/>
      <c r="D273" s="23"/>
      <c r="E273" s="23"/>
      <c r="F273" s="23"/>
      <c r="G273" s="23"/>
      <c r="H273" s="23"/>
      <c r="I273" s="24"/>
      <c r="J273" s="34"/>
      <c r="K273" s="38"/>
    </row>
    <row r="274" spans="1:11" ht="18" x14ac:dyDescent="0.2">
      <c r="A274" s="154"/>
      <c r="B274" s="123" t="s">
        <v>320</v>
      </c>
      <c r="C274" s="55"/>
      <c r="D274" s="23"/>
      <c r="E274" s="23"/>
      <c r="F274" s="23"/>
      <c r="G274" s="23"/>
      <c r="H274" s="23"/>
      <c r="I274" s="24"/>
      <c r="J274" s="34"/>
      <c r="K274" s="38"/>
    </row>
    <row r="275" spans="1:11" ht="18" x14ac:dyDescent="0.2">
      <c r="A275" s="154"/>
      <c r="B275" s="123" t="s">
        <v>321</v>
      </c>
      <c r="C275" s="55"/>
      <c r="D275" s="23"/>
      <c r="E275" s="23"/>
      <c r="F275" s="23"/>
      <c r="G275" s="23"/>
      <c r="H275" s="23"/>
      <c r="I275" s="24"/>
      <c r="J275" s="34"/>
      <c r="K275" s="38"/>
    </row>
    <row r="276" spans="1:11" ht="18" x14ac:dyDescent="0.2">
      <c r="A276" s="154"/>
      <c r="B276" s="123" t="s">
        <v>322</v>
      </c>
      <c r="C276" s="55"/>
      <c r="D276" s="23"/>
      <c r="E276" s="23"/>
      <c r="F276" s="23"/>
      <c r="G276" s="23"/>
      <c r="H276" s="23"/>
      <c r="I276" s="24"/>
      <c r="J276" s="34"/>
      <c r="K276" s="38"/>
    </row>
    <row r="277" spans="1:11" ht="18" x14ac:dyDescent="0.2">
      <c r="A277" s="154"/>
      <c r="B277" s="123" t="s">
        <v>323</v>
      </c>
      <c r="C277" s="55"/>
      <c r="D277" s="23"/>
      <c r="E277" s="23"/>
      <c r="F277" s="23"/>
      <c r="G277" s="23"/>
      <c r="H277" s="23"/>
      <c r="I277" s="24"/>
      <c r="J277" s="34"/>
      <c r="K277" s="38"/>
    </row>
    <row r="278" spans="1:11" ht="18" x14ac:dyDescent="0.2">
      <c r="A278" s="154"/>
      <c r="B278" s="123" t="s">
        <v>313</v>
      </c>
      <c r="C278" s="55"/>
      <c r="D278" s="23"/>
      <c r="E278" s="23"/>
      <c r="F278" s="23"/>
      <c r="G278" s="23"/>
      <c r="H278" s="23"/>
      <c r="I278" s="24"/>
      <c r="J278" s="34"/>
      <c r="K278" s="38"/>
    </row>
    <row r="279" spans="1:11" ht="18" x14ac:dyDescent="0.2">
      <c r="A279" s="154"/>
      <c r="B279" s="114" t="s">
        <v>314</v>
      </c>
      <c r="C279" s="55"/>
      <c r="D279" s="23"/>
      <c r="E279" s="23"/>
      <c r="F279" s="23"/>
      <c r="G279" s="23"/>
      <c r="H279" s="23"/>
      <c r="I279" s="24"/>
      <c r="J279" s="34"/>
      <c r="K279" s="38"/>
    </row>
    <row r="280" spans="1:11" ht="18" x14ac:dyDescent="0.2">
      <c r="A280" s="154"/>
      <c r="B280" s="123" t="s">
        <v>324</v>
      </c>
      <c r="C280" s="55"/>
      <c r="D280" s="23"/>
      <c r="E280" s="23"/>
      <c r="F280" s="23"/>
      <c r="G280" s="23"/>
      <c r="H280" s="23"/>
      <c r="I280" s="24"/>
      <c r="J280" s="34"/>
      <c r="K280" s="38"/>
    </row>
    <row r="281" spans="1:11" ht="50.25" customHeight="1" x14ac:dyDescent="0.2">
      <c r="A281" s="154"/>
      <c r="B281" s="124" t="s">
        <v>315</v>
      </c>
      <c r="C281" s="56" t="s">
        <v>316</v>
      </c>
      <c r="D281" s="23"/>
      <c r="E281" s="23"/>
      <c r="F281" s="23"/>
      <c r="G281" s="23"/>
      <c r="H281" s="23"/>
      <c r="I281" s="24"/>
      <c r="J281" s="34"/>
      <c r="K281" s="38"/>
    </row>
    <row r="282" spans="1:11" ht="63.75" x14ac:dyDescent="0.2">
      <c r="A282" s="154"/>
      <c r="B282" s="124" t="s">
        <v>325</v>
      </c>
      <c r="C282" s="56" t="s">
        <v>316</v>
      </c>
      <c r="D282" s="23"/>
      <c r="E282" s="23"/>
      <c r="F282" s="23"/>
      <c r="G282" s="23"/>
      <c r="H282" s="23"/>
      <c r="I282" s="24"/>
      <c r="J282" s="34"/>
      <c r="K282" s="38"/>
    </row>
    <row r="283" spans="1:11" ht="48" customHeight="1" x14ac:dyDescent="0.2">
      <c r="A283" s="154"/>
      <c r="B283" s="124" t="s">
        <v>317</v>
      </c>
      <c r="C283" s="56" t="s">
        <v>316</v>
      </c>
      <c r="D283" s="23"/>
      <c r="E283" s="23"/>
      <c r="F283" s="23"/>
      <c r="G283" s="23"/>
      <c r="H283" s="23"/>
      <c r="I283" s="24"/>
      <c r="J283" s="34"/>
      <c r="K283" s="38"/>
    </row>
    <row r="284" spans="1:11" ht="25.5" x14ac:dyDescent="0.2">
      <c r="A284" s="154"/>
      <c r="B284" s="124" t="s">
        <v>326</v>
      </c>
      <c r="C284" s="56" t="s">
        <v>316</v>
      </c>
      <c r="D284" s="23"/>
      <c r="E284" s="23"/>
      <c r="F284" s="23"/>
      <c r="G284" s="23"/>
      <c r="H284" s="23"/>
      <c r="I284" s="24"/>
      <c r="J284" s="34"/>
      <c r="K284" s="38"/>
    </row>
    <row r="285" spans="1:11" ht="25.5" x14ac:dyDescent="0.2">
      <c r="A285" s="151"/>
      <c r="B285" s="124" t="s">
        <v>318</v>
      </c>
      <c r="C285" s="56" t="s">
        <v>319</v>
      </c>
      <c r="D285" s="23"/>
      <c r="E285" s="23"/>
      <c r="F285" s="23"/>
      <c r="G285" s="23"/>
      <c r="H285" s="23"/>
      <c r="I285" s="24"/>
      <c r="J285" s="34"/>
      <c r="K285" s="38"/>
    </row>
    <row r="286" spans="1:11" ht="63.75" x14ac:dyDescent="0.2">
      <c r="A286" s="9" t="s">
        <v>274</v>
      </c>
      <c r="B286" s="9" t="s">
        <v>0</v>
      </c>
      <c r="C286" s="9" t="s">
        <v>1</v>
      </c>
      <c r="D286" s="9" t="s">
        <v>2</v>
      </c>
      <c r="E286" s="9" t="s">
        <v>273</v>
      </c>
      <c r="F286" s="9" t="s">
        <v>271</v>
      </c>
      <c r="G286" s="9" t="s">
        <v>276</v>
      </c>
      <c r="H286" s="9" t="s">
        <v>272</v>
      </c>
      <c r="I286" s="10" t="s">
        <v>277</v>
      </c>
      <c r="J286" s="25" t="s">
        <v>278</v>
      </c>
      <c r="K286" s="38"/>
    </row>
    <row r="287" spans="1:11" ht="50.25" customHeight="1" x14ac:dyDescent="0.2">
      <c r="A287" s="150" t="s">
        <v>346</v>
      </c>
      <c r="B287" s="62" t="s">
        <v>115</v>
      </c>
      <c r="C287" s="69" t="s">
        <v>116</v>
      </c>
      <c r="D287" s="6" t="s">
        <v>4</v>
      </c>
      <c r="E287" s="20">
        <v>1130</v>
      </c>
      <c r="F287" s="20">
        <f>E287*0.24</f>
        <v>271.2</v>
      </c>
      <c r="G287" s="20">
        <f t="shared" ref="G287" si="10">F287+E287</f>
        <v>1401.2</v>
      </c>
      <c r="H287" s="21">
        <v>2</v>
      </c>
      <c r="I287" s="20">
        <f>E287*H287</f>
        <v>2260</v>
      </c>
      <c r="J287" s="30">
        <f>G287*H287</f>
        <v>2802.4</v>
      </c>
      <c r="K287" s="38">
        <f>J287</f>
        <v>2802.4</v>
      </c>
    </row>
    <row r="288" spans="1:11" ht="25.5" x14ac:dyDescent="0.2">
      <c r="A288" s="154"/>
      <c r="B288" s="62" t="s">
        <v>117</v>
      </c>
      <c r="C288" s="18" t="s">
        <v>116</v>
      </c>
      <c r="D288" s="17"/>
      <c r="E288" s="17"/>
      <c r="F288" s="18"/>
      <c r="G288" s="17"/>
      <c r="H288" s="17"/>
      <c r="I288" s="17"/>
      <c r="J288" s="36"/>
      <c r="K288" s="38"/>
    </row>
    <row r="289" spans="1:11" ht="25.5" x14ac:dyDescent="0.2">
      <c r="A289" s="154"/>
      <c r="B289" s="62" t="s">
        <v>118</v>
      </c>
      <c r="C289" s="18" t="s">
        <v>116</v>
      </c>
      <c r="D289" s="17"/>
      <c r="E289" s="17"/>
      <c r="F289" s="18"/>
      <c r="G289" s="17"/>
      <c r="H289" s="17"/>
      <c r="I289" s="17"/>
      <c r="J289" s="36"/>
      <c r="K289" s="38"/>
    </row>
    <row r="290" spans="1:11" ht="25.5" x14ac:dyDescent="0.2">
      <c r="A290" s="154"/>
      <c r="B290" s="62" t="s">
        <v>119</v>
      </c>
      <c r="C290" s="18" t="s">
        <v>116</v>
      </c>
      <c r="D290" s="18"/>
      <c r="E290" s="18"/>
      <c r="F290" s="18"/>
      <c r="G290" s="18"/>
      <c r="H290" s="17"/>
      <c r="I290" s="17"/>
      <c r="J290" s="37"/>
      <c r="K290" s="38"/>
    </row>
    <row r="291" spans="1:11" ht="25.5" x14ac:dyDescent="0.2">
      <c r="A291" s="154"/>
      <c r="B291" s="62" t="s">
        <v>120</v>
      </c>
      <c r="C291" s="18" t="s">
        <v>116</v>
      </c>
      <c r="D291" s="18"/>
      <c r="E291" s="18"/>
      <c r="F291" s="18"/>
      <c r="G291" s="18"/>
      <c r="H291" s="17"/>
      <c r="I291" s="17"/>
      <c r="J291" s="37"/>
      <c r="K291" s="38"/>
    </row>
    <row r="292" spans="1:11" ht="25.5" x14ac:dyDescent="0.2">
      <c r="A292" s="154"/>
      <c r="B292" s="62" t="s">
        <v>121</v>
      </c>
      <c r="C292" s="18" t="s">
        <v>116</v>
      </c>
      <c r="D292" s="18"/>
      <c r="E292" s="18"/>
      <c r="F292" s="18"/>
      <c r="G292" s="18"/>
      <c r="H292" s="17"/>
      <c r="I292" s="17"/>
      <c r="J292" s="37"/>
      <c r="K292" s="38"/>
    </row>
    <row r="293" spans="1:11" ht="25.5" x14ac:dyDescent="0.2">
      <c r="A293" s="154"/>
      <c r="B293" s="62" t="s">
        <v>122</v>
      </c>
      <c r="C293" s="18" t="s">
        <v>116</v>
      </c>
      <c r="D293" s="18"/>
      <c r="E293" s="18"/>
      <c r="F293" s="18"/>
      <c r="G293" s="18"/>
      <c r="H293" s="17"/>
      <c r="I293" s="17"/>
      <c r="J293" s="37"/>
      <c r="K293" s="38"/>
    </row>
    <row r="294" spans="1:11" ht="25.5" x14ac:dyDescent="0.2">
      <c r="A294" s="154"/>
      <c r="B294" s="62" t="s">
        <v>123</v>
      </c>
      <c r="C294" s="18" t="s">
        <v>116</v>
      </c>
      <c r="D294" s="18"/>
      <c r="E294" s="18"/>
      <c r="F294" s="18"/>
      <c r="G294" s="18"/>
      <c r="H294" s="17"/>
      <c r="I294" s="17"/>
      <c r="J294" s="37"/>
      <c r="K294" s="38"/>
    </row>
    <row r="295" spans="1:11" ht="25.5" x14ac:dyDescent="0.2">
      <c r="A295" s="154"/>
      <c r="B295" s="62" t="s">
        <v>124</v>
      </c>
      <c r="C295" s="18" t="s">
        <v>116</v>
      </c>
      <c r="D295" s="18"/>
      <c r="E295" s="18"/>
      <c r="F295" s="18"/>
      <c r="G295" s="18"/>
      <c r="H295" s="17"/>
      <c r="I295" s="17"/>
      <c r="J295" s="37"/>
      <c r="K295" s="38"/>
    </row>
    <row r="296" spans="1:11" ht="25.5" x14ac:dyDescent="0.2">
      <c r="A296" s="154"/>
      <c r="B296" s="62" t="s">
        <v>125</v>
      </c>
      <c r="C296" s="18" t="s">
        <v>116</v>
      </c>
      <c r="D296" s="18"/>
      <c r="E296" s="18"/>
      <c r="F296" s="18"/>
      <c r="G296" s="18"/>
      <c r="H296" s="17"/>
      <c r="I296" s="17"/>
      <c r="J296" s="37"/>
      <c r="K296" s="38"/>
    </row>
    <row r="297" spans="1:11" ht="25.5" x14ac:dyDescent="0.2">
      <c r="A297" s="154"/>
      <c r="B297" s="62" t="s">
        <v>126</v>
      </c>
      <c r="C297" s="18" t="s">
        <v>116</v>
      </c>
      <c r="D297" s="18"/>
      <c r="E297" s="18"/>
      <c r="F297" s="18"/>
      <c r="G297" s="18"/>
      <c r="H297" s="17"/>
      <c r="I297" s="17"/>
      <c r="J297" s="37"/>
      <c r="K297" s="38"/>
    </row>
    <row r="298" spans="1:11" ht="25.5" x14ac:dyDescent="0.2">
      <c r="A298" s="154"/>
      <c r="B298" s="62" t="s">
        <v>127</v>
      </c>
      <c r="C298" s="18" t="s">
        <v>116</v>
      </c>
      <c r="D298" s="18"/>
      <c r="E298" s="18"/>
      <c r="F298" s="18"/>
      <c r="G298" s="18"/>
      <c r="H298" s="17"/>
      <c r="I298" s="17"/>
      <c r="J298" s="37"/>
      <c r="K298" s="38"/>
    </row>
    <row r="299" spans="1:11" ht="25.5" x14ac:dyDescent="0.2">
      <c r="A299" s="154"/>
      <c r="B299" s="62" t="s">
        <v>128</v>
      </c>
      <c r="C299" s="18" t="s">
        <v>116</v>
      </c>
      <c r="D299" s="18"/>
      <c r="E299" s="18"/>
      <c r="F299" s="18"/>
      <c r="G299" s="18"/>
      <c r="H299" s="17"/>
      <c r="I299" s="17"/>
      <c r="J299" s="37"/>
      <c r="K299" s="38"/>
    </row>
    <row r="300" spans="1:11" ht="25.5" x14ac:dyDescent="0.2">
      <c r="A300" s="154"/>
      <c r="B300" s="114" t="s">
        <v>129</v>
      </c>
      <c r="C300" s="18" t="s">
        <v>116</v>
      </c>
      <c r="D300" s="18"/>
      <c r="E300" s="18"/>
      <c r="F300" s="18"/>
      <c r="G300" s="17"/>
      <c r="H300" s="17"/>
      <c r="I300" s="17"/>
      <c r="J300" s="36"/>
      <c r="K300" s="38"/>
    </row>
    <row r="301" spans="1:11" ht="25.5" x14ac:dyDescent="0.2">
      <c r="A301" s="154"/>
      <c r="B301" s="114" t="s">
        <v>130</v>
      </c>
      <c r="C301" s="18" t="s">
        <v>116</v>
      </c>
      <c r="D301" s="18"/>
      <c r="E301" s="18"/>
      <c r="F301" s="18"/>
      <c r="G301" s="18"/>
      <c r="H301" s="17"/>
      <c r="I301" s="17"/>
      <c r="J301" s="36"/>
      <c r="K301" s="38"/>
    </row>
    <row r="302" spans="1:11" ht="25.5" x14ac:dyDescent="0.2">
      <c r="A302" s="154"/>
      <c r="B302" s="114" t="s">
        <v>131</v>
      </c>
      <c r="C302" s="18" t="s">
        <v>116</v>
      </c>
      <c r="D302" s="17"/>
      <c r="E302" s="17"/>
      <c r="F302" s="18"/>
      <c r="G302" s="17"/>
      <c r="H302" s="17"/>
      <c r="I302" s="17"/>
      <c r="J302" s="36"/>
      <c r="K302" s="38"/>
    </row>
    <row r="303" spans="1:11" ht="38.25" x14ac:dyDescent="0.2">
      <c r="A303" s="154"/>
      <c r="B303" s="114" t="s">
        <v>132</v>
      </c>
      <c r="C303" s="18" t="s">
        <v>116</v>
      </c>
      <c r="D303" s="17"/>
      <c r="E303" s="17"/>
      <c r="F303" s="18"/>
      <c r="G303" s="17"/>
      <c r="H303" s="17"/>
      <c r="I303" s="17"/>
      <c r="J303" s="36"/>
      <c r="K303" s="38"/>
    </row>
    <row r="304" spans="1:11" ht="38.25" x14ac:dyDescent="0.2">
      <c r="A304" s="154"/>
      <c r="B304" s="62" t="s">
        <v>133</v>
      </c>
      <c r="C304" s="18" t="s">
        <v>116</v>
      </c>
      <c r="D304" s="18"/>
      <c r="E304" s="18"/>
      <c r="F304" s="18"/>
      <c r="G304" s="17"/>
      <c r="H304" s="17"/>
      <c r="I304" s="17"/>
      <c r="J304" s="36"/>
      <c r="K304" s="38"/>
    </row>
    <row r="305" spans="1:11" ht="25.5" x14ac:dyDescent="0.2">
      <c r="A305" s="154"/>
      <c r="B305" s="62" t="s">
        <v>134</v>
      </c>
      <c r="C305" s="18" t="s">
        <v>116</v>
      </c>
      <c r="D305" s="17"/>
      <c r="E305" s="18"/>
      <c r="F305" s="18"/>
      <c r="G305" s="17"/>
      <c r="H305" s="17"/>
      <c r="I305" s="17"/>
      <c r="J305" s="36"/>
      <c r="K305" s="38"/>
    </row>
    <row r="306" spans="1:11" ht="25.5" x14ac:dyDescent="0.2">
      <c r="A306" s="154"/>
      <c r="B306" s="62" t="s">
        <v>135</v>
      </c>
      <c r="C306" s="18" t="s">
        <v>116</v>
      </c>
      <c r="D306" s="18"/>
      <c r="E306" s="18"/>
      <c r="F306" s="18"/>
      <c r="G306" s="17"/>
      <c r="H306" s="17"/>
      <c r="I306" s="17"/>
      <c r="J306" s="36"/>
      <c r="K306" s="38"/>
    </row>
    <row r="307" spans="1:11" ht="25.5" x14ac:dyDescent="0.2">
      <c r="A307" s="154"/>
      <c r="B307" s="62" t="s">
        <v>136</v>
      </c>
      <c r="C307" s="18" t="s">
        <v>116</v>
      </c>
      <c r="D307" s="18"/>
      <c r="E307" s="18"/>
      <c r="F307" s="18"/>
      <c r="G307" s="17"/>
      <c r="H307" s="17"/>
      <c r="I307" s="17"/>
      <c r="J307" s="36"/>
      <c r="K307" s="38"/>
    </row>
    <row r="308" spans="1:11" ht="25.5" x14ac:dyDescent="0.2">
      <c r="A308" s="154"/>
      <c r="B308" s="62" t="s">
        <v>137</v>
      </c>
      <c r="C308" s="18" t="s">
        <v>116</v>
      </c>
      <c r="D308" s="18"/>
      <c r="E308" s="18"/>
      <c r="F308" s="18"/>
      <c r="G308" s="17"/>
      <c r="H308" s="17"/>
      <c r="I308" s="17"/>
      <c r="J308" s="36"/>
      <c r="K308" s="38"/>
    </row>
    <row r="309" spans="1:11" ht="25.5" x14ac:dyDescent="0.2">
      <c r="A309" s="154"/>
      <c r="B309" s="62" t="s">
        <v>138</v>
      </c>
      <c r="C309" s="18" t="s">
        <v>116</v>
      </c>
      <c r="D309" s="18"/>
      <c r="E309" s="18"/>
      <c r="F309" s="18"/>
      <c r="G309" s="17"/>
      <c r="H309" s="17"/>
      <c r="I309" s="17"/>
      <c r="J309" s="36"/>
      <c r="K309" s="38"/>
    </row>
    <row r="310" spans="1:11" ht="25.5" x14ac:dyDescent="0.2">
      <c r="A310" s="154"/>
      <c r="B310" s="62" t="s">
        <v>139</v>
      </c>
      <c r="C310" s="18" t="s">
        <v>116</v>
      </c>
      <c r="D310" s="17"/>
      <c r="E310" s="17"/>
      <c r="F310" s="18"/>
      <c r="G310" s="17"/>
      <c r="H310" s="17"/>
      <c r="I310" s="17"/>
      <c r="J310" s="36"/>
      <c r="K310" s="38"/>
    </row>
    <row r="311" spans="1:11" ht="25.5" x14ac:dyDescent="0.2">
      <c r="A311" s="154"/>
      <c r="B311" s="62" t="s">
        <v>140</v>
      </c>
      <c r="C311" s="18" t="s">
        <v>116</v>
      </c>
      <c r="D311" s="17"/>
      <c r="E311" s="17"/>
      <c r="F311" s="18"/>
      <c r="G311" s="17"/>
      <c r="H311" s="17"/>
      <c r="I311" s="17"/>
      <c r="J311" s="36"/>
      <c r="K311" s="38"/>
    </row>
    <row r="312" spans="1:11" ht="25.5" x14ac:dyDescent="0.2">
      <c r="A312" s="154"/>
      <c r="B312" s="62" t="s">
        <v>141</v>
      </c>
      <c r="C312" s="18" t="s">
        <v>116</v>
      </c>
      <c r="D312" s="17"/>
      <c r="E312" s="17"/>
      <c r="F312" s="18"/>
      <c r="G312" s="17"/>
      <c r="H312" s="17"/>
      <c r="I312" s="17"/>
      <c r="J312" s="36"/>
      <c r="K312" s="38"/>
    </row>
    <row r="313" spans="1:11" ht="38.25" x14ac:dyDescent="0.2">
      <c r="A313" s="154"/>
      <c r="B313" s="62" t="s">
        <v>142</v>
      </c>
      <c r="C313" s="18" t="s">
        <v>116</v>
      </c>
      <c r="D313" s="17"/>
      <c r="E313" s="17"/>
      <c r="F313" s="18"/>
      <c r="G313" s="17"/>
      <c r="H313" s="17"/>
      <c r="I313" s="17"/>
      <c r="J313" s="36"/>
      <c r="K313" s="38"/>
    </row>
    <row r="314" spans="1:11" ht="25.5" x14ac:dyDescent="0.2">
      <c r="A314" s="154"/>
      <c r="B314" s="62" t="s">
        <v>143</v>
      </c>
      <c r="C314" s="18" t="s">
        <v>116</v>
      </c>
      <c r="D314" s="17"/>
      <c r="E314" s="17"/>
      <c r="F314" s="18"/>
      <c r="G314" s="17"/>
      <c r="H314" s="17"/>
      <c r="I314" s="17"/>
      <c r="J314" s="36"/>
      <c r="K314" s="38"/>
    </row>
    <row r="315" spans="1:11" ht="25.5" x14ac:dyDescent="0.2">
      <c r="A315" s="154"/>
      <c r="B315" s="62" t="s">
        <v>144</v>
      </c>
      <c r="C315" s="18" t="s">
        <v>116</v>
      </c>
      <c r="D315" s="17"/>
      <c r="E315" s="17"/>
      <c r="F315" s="18"/>
      <c r="G315" s="17"/>
      <c r="H315" s="17"/>
      <c r="I315" s="17"/>
      <c r="J315" s="36"/>
      <c r="K315" s="38"/>
    </row>
    <row r="316" spans="1:11" ht="39" customHeight="1" x14ac:dyDescent="0.2">
      <c r="A316" s="154"/>
      <c r="B316" s="62" t="s">
        <v>145</v>
      </c>
      <c r="C316" s="18" t="s">
        <v>116</v>
      </c>
      <c r="D316" s="17"/>
      <c r="E316" s="17"/>
      <c r="F316" s="18"/>
      <c r="G316" s="17"/>
      <c r="H316" s="17"/>
      <c r="I316" s="17"/>
      <c r="J316" s="36"/>
      <c r="K316" s="38"/>
    </row>
    <row r="317" spans="1:11" ht="25.5" x14ac:dyDescent="0.2">
      <c r="A317" s="154"/>
      <c r="B317" s="62" t="s">
        <v>146</v>
      </c>
      <c r="C317" s="18" t="s">
        <v>116</v>
      </c>
      <c r="D317" s="17"/>
      <c r="E317" s="17"/>
      <c r="F317" s="18"/>
      <c r="G317" s="17"/>
      <c r="H317" s="17"/>
      <c r="I317" s="17"/>
      <c r="J317" s="36"/>
      <c r="K317" s="38"/>
    </row>
    <row r="318" spans="1:11" ht="38.25" x14ac:dyDescent="0.2">
      <c r="A318" s="154"/>
      <c r="B318" s="62" t="s">
        <v>147</v>
      </c>
      <c r="C318" s="18" t="s">
        <v>116</v>
      </c>
      <c r="D318" s="17"/>
      <c r="E318" s="17"/>
      <c r="F318" s="18"/>
      <c r="G318" s="17"/>
      <c r="H318" s="17"/>
      <c r="I318" s="17"/>
      <c r="J318" s="36"/>
      <c r="K318" s="38"/>
    </row>
    <row r="319" spans="1:11" ht="25.5" x14ac:dyDescent="0.2">
      <c r="A319" s="154"/>
      <c r="B319" s="62" t="s">
        <v>148</v>
      </c>
      <c r="C319" s="18" t="s">
        <v>116</v>
      </c>
      <c r="D319" s="17"/>
      <c r="E319" s="17"/>
      <c r="F319" s="18"/>
      <c r="G319" s="17"/>
      <c r="H319" s="17"/>
      <c r="I319" s="17"/>
      <c r="J319" s="36"/>
      <c r="K319" s="38"/>
    </row>
    <row r="320" spans="1:11" ht="25.5" x14ac:dyDescent="0.2">
      <c r="A320" s="154"/>
      <c r="B320" s="114" t="s">
        <v>149</v>
      </c>
      <c r="C320" s="18" t="s">
        <v>150</v>
      </c>
      <c r="D320" s="17"/>
      <c r="E320" s="17"/>
      <c r="F320" s="18"/>
      <c r="G320" s="17"/>
      <c r="H320" s="17"/>
      <c r="I320" s="17"/>
      <c r="J320" s="36"/>
      <c r="K320" s="38"/>
    </row>
    <row r="321" spans="1:11" ht="18" x14ac:dyDescent="0.2">
      <c r="A321" s="154"/>
      <c r="B321" s="114" t="s">
        <v>151</v>
      </c>
      <c r="C321" s="18" t="s">
        <v>150</v>
      </c>
      <c r="D321" s="17"/>
      <c r="E321" s="17"/>
      <c r="F321" s="18"/>
      <c r="G321" s="17"/>
      <c r="H321" s="17"/>
      <c r="I321" s="17"/>
      <c r="J321" s="36"/>
      <c r="K321" s="38"/>
    </row>
    <row r="322" spans="1:11" ht="18" x14ac:dyDescent="0.2">
      <c r="A322" s="154"/>
      <c r="B322" s="114" t="s">
        <v>152</v>
      </c>
      <c r="C322" s="18" t="s">
        <v>150</v>
      </c>
      <c r="D322" s="17"/>
      <c r="E322" s="17"/>
      <c r="F322" s="18"/>
      <c r="G322" s="17"/>
      <c r="H322" s="17"/>
      <c r="I322" s="17"/>
      <c r="J322" s="36"/>
      <c r="K322" s="38"/>
    </row>
    <row r="323" spans="1:11" ht="18" x14ac:dyDescent="0.2">
      <c r="A323" s="154"/>
      <c r="B323" s="114" t="s">
        <v>153</v>
      </c>
      <c r="C323" s="18" t="s">
        <v>150</v>
      </c>
      <c r="D323" s="17"/>
      <c r="E323" s="17"/>
      <c r="F323" s="18"/>
      <c r="G323" s="17"/>
      <c r="H323" s="17"/>
      <c r="I323" s="17"/>
      <c r="J323" s="36"/>
      <c r="K323" s="38"/>
    </row>
    <row r="324" spans="1:11" ht="18" x14ac:dyDescent="0.2">
      <c r="A324" s="154"/>
      <c r="B324" s="114" t="s">
        <v>154</v>
      </c>
      <c r="C324" s="18" t="s">
        <v>150</v>
      </c>
      <c r="D324" s="17"/>
      <c r="E324" s="17"/>
      <c r="F324" s="18"/>
      <c r="G324" s="17"/>
      <c r="H324" s="17"/>
      <c r="I324" s="17"/>
      <c r="J324" s="36"/>
      <c r="K324" s="38"/>
    </row>
    <row r="325" spans="1:11" ht="18" x14ac:dyDescent="0.2">
      <c r="A325" s="154"/>
      <c r="B325" s="114" t="s">
        <v>155</v>
      </c>
      <c r="C325" s="18" t="s">
        <v>150</v>
      </c>
      <c r="D325" s="17"/>
      <c r="E325" s="17"/>
      <c r="F325" s="18"/>
      <c r="G325" s="17"/>
      <c r="H325" s="17"/>
      <c r="I325" s="17"/>
      <c r="J325" s="36"/>
      <c r="K325" s="38"/>
    </row>
    <row r="326" spans="1:11" ht="18" x14ac:dyDescent="0.2">
      <c r="A326" s="154"/>
      <c r="B326" s="114" t="s">
        <v>156</v>
      </c>
      <c r="C326" s="18" t="s">
        <v>150</v>
      </c>
      <c r="D326" s="17"/>
      <c r="E326" s="17"/>
      <c r="F326" s="18"/>
      <c r="G326" s="17"/>
      <c r="H326" s="17"/>
      <c r="I326" s="17"/>
      <c r="J326" s="36"/>
      <c r="K326" s="38"/>
    </row>
    <row r="327" spans="1:11" ht="18" x14ac:dyDescent="0.2">
      <c r="A327" s="154"/>
      <c r="B327" s="114" t="s">
        <v>157</v>
      </c>
      <c r="C327" s="18" t="s">
        <v>150</v>
      </c>
      <c r="D327" s="17"/>
      <c r="E327" s="17"/>
      <c r="F327" s="18"/>
      <c r="G327" s="17"/>
      <c r="H327" s="17"/>
      <c r="I327" s="17"/>
      <c r="J327" s="36"/>
      <c r="K327" s="38"/>
    </row>
    <row r="328" spans="1:11" ht="18" x14ac:dyDescent="0.2">
      <c r="A328" s="154"/>
      <c r="B328" s="114" t="s">
        <v>158</v>
      </c>
      <c r="C328" s="18" t="s">
        <v>150</v>
      </c>
      <c r="D328" s="17"/>
      <c r="E328" s="17"/>
      <c r="F328" s="18"/>
      <c r="G328" s="17"/>
      <c r="H328" s="17"/>
      <c r="I328" s="17"/>
      <c r="J328" s="36"/>
      <c r="K328" s="38"/>
    </row>
    <row r="329" spans="1:11" ht="18" x14ac:dyDescent="0.2">
      <c r="A329" s="154"/>
      <c r="B329" s="114" t="s">
        <v>159</v>
      </c>
      <c r="C329" s="18" t="s">
        <v>150</v>
      </c>
      <c r="D329" s="17"/>
      <c r="E329" s="17"/>
      <c r="F329" s="18"/>
      <c r="G329" s="17"/>
      <c r="H329" s="17"/>
      <c r="I329" s="17"/>
      <c r="J329" s="36"/>
      <c r="K329" s="38"/>
    </row>
    <row r="330" spans="1:11" ht="18" x14ac:dyDescent="0.2">
      <c r="A330" s="154"/>
      <c r="B330" s="114" t="s">
        <v>160</v>
      </c>
      <c r="C330" s="18" t="s">
        <v>150</v>
      </c>
      <c r="D330" s="17"/>
      <c r="E330" s="17"/>
      <c r="F330" s="18"/>
      <c r="G330" s="17"/>
      <c r="H330" s="17"/>
      <c r="I330" s="17"/>
      <c r="J330" s="36"/>
      <c r="K330" s="38"/>
    </row>
    <row r="331" spans="1:11" ht="18" x14ac:dyDescent="0.2">
      <c r="A331" s="154"/>
      <c r="B331" s="62" t="s">
        <v>161</v>
      </c>
      <c r="C331" s="18" t="s">
        <v>162</v>
      </c>
      <c r="D331" s="17"/>
      <c r="E331" s="17"/>
      <c r="F331" s="18"/>
      <c r="G331" s="17"/>
      <c r="H331" s="17"/>
      <c r="I331" s="17"/>
      <c r="J331" s="36"/>
      <c r="K331" s="38"/>
    </row>
    <row r="332" spans="1:11" ht="18" x14ac:dyDescent="0.2">
      <c r="A332" s="154"/>
      <c r="B332" s="62" t="s">
        <v>163</v>
      </c>
      <c r="C332" s="18" t="s">
        <v>162</v>
      </c>
      <c r="D332" s="17"/>
      <c r="E332" s="17"/>
      <c r="F332" s="18"/>
      <c r="G332" s="17"/>
      <c r="H332" s="17"/>
      <c r="I332" s="17"/>
      <c r="J332" s="36"/>
      <c r="K332" s="38"/>
    </row>
    <row r="333" spans="1:11" ht="18" x14ac:dyDescent="0.2">
      <c r="A333" s="154"/>
      <c r="B333" s="114" t="s">
        <v>164</v>
      </c>
      <c r="C333" s="18" t="s">
        <v>162</v>
      </c>
      <c r="D333" s="17"/>
      <c r="E333" s="17"/>
      <c r="F333" s="18"/>
      <c r="G333" s="17"/>
      <c r="H333" s="17"/>
      <c r="I333" s="17"/>
      <c r="J333" s="36"/>
      <c r="K333" s="38"/>
    </row>
    <row r="334" spans="1:11" ht="18" x14ac:dyDescent="0.2">
      <c r="A334" s="154"/>
      <c r="B334" s="114" t="s">
        <v>165</v>
      </c>
      <c r="C334" s="18" t="s">
        <v>162</v>
      </c>
      <c r="D334" s="17"/>
      <c r="E334" s="17"/>
      <c r="F334" s="18"/>
      <c r="G334" s="17"/>
      <c r="H334" s="17"/>
      <c r="I334" s="17"/>
      <c r="J334" s="36"/>
      <c r="K334" s="38"/>
    </row>
    <row r="335" spans="1:11" ht="18" x14ac:dyDescent="0.2">
      <c r="A335" s="154"/>
      <c r="B335" s="114" t="s">
        <v>166</v>
      </c>
      <c r="C335" s="18" t="s">
        <v>162</v>
      </c>
      <c r="D335" s="17"/>
      <c r="E335" s="17"/>
      <c r="F335" s="18"/>
      <c r="G335" s="17"/>
      <c r="H335" s="17"/>
      <c r="I335" s="17"/>
      <c r="J335" s="36"/>
      <c r="K335" s="38"/>
    </row>
    <row r="336" spans="1:11" ht="18" x14ac:dyDescent="0.2">
      <c r="A336" s="154"/>
      <c r="B336" s="114" t="s">
        <v>167</v>
      </c>
      <c r="C336" s="18" t="s">
        <v>162</v>
      </c>
      <c r="D336" s="17"/>
      <c r="E336" s="17"/>
      <c r="F336" s="18"/>
      <c r="G336" s="17"/>
      <c r="H336" s="17"/>
      <c r="I336" s="17"/>
      <c r="J336" s="36"/>
      <c r="K336" s="38"/>
    </row>
    <row r="337" spans="1:11" ht="18" x14ac:dyDescent="0.2">
      <c r="A337" s="154"/>
      <c r="B337" s="114" t="s">
        <v>168</v>
      </c>
      <c r="C337" s="18" t="s">
        <v>162</v>
      </c>
      <c r="D337" s="17"/>
      <c r="E337" s="17"/>
      <c r="F337" s="18"/>
      <c r="G337" s="17"/>
      <c r="H337" s="17"/>
      <c r="I337" s="17"/>
      <c r="J337" s="36"/>
      <c r="K337" s="38"/>
    </row>
    <row r="338" spans="1:11" ht="18" x14ac:dyDescent="0.2">
      <c r="A338" s="154"/>
      <c r="B338" s="114" t="s">
        <v>169</v>
      </c>
      <c r="C338" s="18" t="s">
        <v>170</v>
      </c>
      <c r="D338" s="17"/>
      <c r="E338" s="17"/>
      <c r="F338" s="18"/>
      <c r="G338" s="17"/>
      <c r="H338" s="17"/>
      <c r="I338" s="17"/>
      <c r="J338" s="36"/>
      <c r="K338" s="38"/>
    </row>
    <row r="339" spans="1:11" ht="18" x14ac:dyDescent="0.2">
      <c r="A339" s="154"/>
      <c r="B339" s="114" t="s">
        <v>171</v>
      </c>
      <c r="C339" s="18" t="s">
        <v>170</v>
      </c>
      <c r="D339" s="17"/>
      <c r="E339" s="17"/>
      <c r="F339" s="18"/>
      <c r="G339" s="17"/>
      <c r="H339" s="17"/>
      <c r="I339" s="17"/>
      <c r="J339" s="36"/>
      <c r="K339" s="38"/>
    </row>
    <row r="340" spans="1:11" ht="18" x14ac:dyDescent="0.2">
      <c r="A340" s="154"/>
      <c r="B340" s="114" t="s">
        <v>172</v>
      </c>
      <c r="C340" s="18" t="s">
        <v>170</v>
      </c>
      <c r="D340" s="17"/>
      <c r="E340" s="17"/>
      <c r="F340" s="18"/>
      <c r="G340" s="17"/>
      <c r="H340" s="17"/>
      <c r="I340" s="17"/>
      <c r="J340" s="36"/>
      <c r="K340" s="38"/>
    </row>
    <row r="341" spans="1:11" ht="18" x14ac:dyDescent="0.2">
      <c r="A341" s="154"/>
      <c r="B341" s="114" t="s">
        <v>173</v>
      </c>
      <c r="C341" s="18" t="s">
        <v>170</v>
      </c>
      <c r="D341" s="17"/>
      <c r="E341" s="17"/>
      <c r="F341" s="18"/>
      <c r="G341" s="17"/>
      <c r="H341" s="17"/>
      <c r="I341" s="17"/>
      <c r="J341" s="36"/>
      <c r="K341" s="38"/>
    </row>
    <row r="342" spans="1:11" ht="18" x14ac:dyDescent="0.2">
      <c r="A342" s="154"/>
      <c r="B342" s="114" t="s">
        <v>174</v>
      </c>
      <c r="C342" s="18" t="s">
        <v>170</v>
      </c>
      <c r="D342" s="17"/>
      <c r="E342" s="17"/>
      <c r="F342" s="18"/>
      <c r="G342" s="17"/>
      <c r="H342" s="17"/>
      <c r="I342" s="17"/>
      <c r="J342" s="36"/>
      <c r="K342" s="38"/>
    </row>
    <row r="343" spans="1:11" ht="18" x14ac:dyDescent="0.2">
      <c r="A343" s="154"/>
      <c r="B343" s="114" t="s">
        <v>175</v>
      </c>
      <c r="C343" s="18" t="s">
        <v>170</v>
      </c>
      <c r="D343" s="17"/>
      <c r="E343" s="17"/>
      <c r="F343" s="18"/>
      <c r="G343" s="17"/>
      <c r="H343" s="17"/>
      <c r="I343" s="17"/>
      <c r="J343" s="36"/>
      <c r="K343" s="38"/>
    </row>
    <row r="344" spans="1:11" ht="18" x14ac:dyDescent="0.2">
      <c r="A344" s="154"/>
      <c r="B344" s="114" t="s">
        <v>176</v>
      </c>
      <c r="C344" s="18" t="s">
        <v>170</v>
      </c>
      <c r="D344" s="17"/>
      <c r="E344" s="17"/>
      <c r="F344" s="18"/>
      <c r="G344" s="17"/>
      <c r="H344" s="17"/>
      <c r="I344" s="17"/>
      <c r="J344" s="36"/>
      <c r="K344" s="38"/>
    </row>
    <row r="345" spans="1:11" ht="18" x14ac:dyDescent="0.2">
      <c r="A345" s="154"/>
      <c r="B345" s="114" t="s">
        <v>177</v>
      </c>
      <c r="C345" s="18" t="s">
        <v>170</v>
      </c>
      <c r="D345" s="17"/>
      <c r="E345" s="17"/>
      <c r="F345" s="18"/>
      <c r="G345" s="17"/>
      <c r="H345" s="17"/>
      <c r="I345" s="17"/>
      <c r="J345" s="36"/>
      <c r="K345" s="38"/>
    </row>
    <row r="346" spans="1:11" ht="38.25" x14ac:dyDescent="0.2">
      <c r="A346" s="154"/>
      <c r="B346" s="62" t="s">
        <v>178</v>
      </c>
      <c r="C346" s="18" t="s">
        <v>179</v>
      </c>
      <c r="D346" s="17"/>
      <c r="E346" s="17"/>
      <c r="F346" s="18"/>
      <c r="G346" s="17"/>
      <c r="H346" s="17"/>
      <c r="I346" s="17"/>
      <c r="J346" s="36"/>
      <c r="K346" s="38"/>
    </row>
    <row r="347" spans="1:11" ht="51" x14ac:dyDescent="0.2">
      <c r="A347" s="154"/>
      <c r="B347" s="62" t="s">
        <v>180</v>
      </c>
      <c r="C347" s="18" t="s">
        <v>181</v>
      </c>
      <c r="D347" s="17"/>
      <c r="E347" s="17"/>
      <c r="F347" s="18"/>
      <c r="G347" s="17"/>
      <c r="H347" s="17"/>
      <c r="I347" s="17"/>
      <c r="J347" s="36"/>
      <c r="K347" s="38"/>
    </row>
    <row r="348" spans="1:11" ht="51" x14ac:dyDescent="0.2">
      <c r="A348" s="154"/>
      <c r="B348" s="114" t="s">
        <v>182</v>
      </c>
      <c r="C348" s="18" t="s">
        <v>181</v>
      </c>
      <c r="D348" s="17"/>
      <c r="E348" s="17"/>
      <c r="F348" s="18"/>
      <c r="G348" s="17"/>
      <c r="H348" s="17"/>
      <c r="I348" s="17"/>
      <c r="J348" s="36"/>
      <c r="K348" s="38"/>
    </row>
    <row r="349" spans="1:11" ht="51" x14ac:dyDescent="0.2">
      <c r="A349" s="154"/>
      <c r="B349" s="114" t="s">
        <v>183</v>
      </c>
      <c r="C349" s="18" t="s">
        <v>181</v>
      </c>
      <c r="D349" s="17"/>
      <c r="E349" s="17"/>
      <c r="F349" s="18"/>
      <c r="G349" s="17"/>
      <c r="H349" s="17"/>
      <c r="I349" s="17"/>
      <c r="J349" s="36"/>
      <c r="K349" s="38"/>
    </row>
    <row r="350" spans="1:11" ht="63.75" x14ac:dyDescent="0.2">
      <c r="A350" s="154"/>
      <c r="B350" s="114" t="s">
        <v>184</v>
      </c>
      <c r="C350" s="18" t="s">
        <v>181</v>
      </c>
      <c r="D350" s="17"/>
      <c r="E350" s="17"/>
      <c r="F350" s="18"/>
      <c r="G350" s="17"/>
      <c r="H350" s="17"/>
      <c r="I350" s="17"/>
      <c r="J350" s="36"/>
      <c r="K350" s="38"/>
    </row>
    <row r="351" spans="1:11" ht="51" x14ac:dyDescent="0.2">
      <c r="A351" s="154"/>
      <c r="B351" s="114" t="s">
        <v>185</v>
      </c>
      <c r="C351" s="18" t="s">
        <v>181</v>
      </c>
      <c r="D351" s="17"/>
      <c r="E351" s="17"/>
      <c r="F351" s="18"/>
      <c r="G351" s="17"/>
      <c r="H351" s="17"/>
      <c r="I351" s="17"/>
      <c r="J351" s="36"/>
      <c r="K351" s="38"/>
    </row>
    <row r="352" spans="1:11" ht="51" x14ac:dyDescent="0.2">
      <c r="A352" s="154"/>
      <c r="B352" s="62" t="s">
        <v>186</v>
      </c>
      <c r="C352" s="18" t="s">
        <v>181</v>
      </c>
      <c r="D352" s="17"/>
      <c r="E352" s="17"/>
      <c r="F352" s="18"/>
      <c r="G352" s="17"/>
      <c r="H352" s="17"/>
      <c r="I352" s="17"/>
      <c r="J352" s="36"/>
      <c r="K352" s="38"/>
    </row>
    <row r="353" spans="1:11" ht="51" x14ac:dyDescent="0.2">
      <c r="A353" s="154"/>
      <c r="B353" s="114" t="s">
        <v>187</v>
      </c>
      <c r="C353" s="18" t="s">
        <v>181</v>
      </c>
      <c r="D353" s="17"/>
      <c r="E353" s="17"/>
      <c r="F353" s="18"/>
      <c r="G353" s="17"/>
      <c r="H353" s="17"/>
      <c r="I353" s="17"/>
      <c r="J353" s="36"/>
      <c r="K353" s="38"/>
    </row>
    <row r="354" spans="1:11" ht="51" x14ac:dyDescent="0.2">
      <c r="A354" s="154"/>
      <c r="B354" s="114" t="s">
        <v>188</v>
      </c>
      <c r="C354" s="18" t="s">
        <v>181</v>
      </c>
      <c r="D354" s="17"/>
      <c r="E354" s="17"/>
      <c r="F354" s="17"/>
      <c r="G354" s="17"/>
      <c r="H354" s="17"/>
      <c r="I354" s="17"/>
      <c r="J354" s="36"/>
      <c r="K354" s="38"/>
    </row>
    <row r="355" spans="1:11" ht="38.25" x14ac:dyDescent="0.2">
      <c r="A355" s="154"/>
      <c r="B355" s="62" t="s">
        <v>189</v>
      </c>
      <c r="C355" s="17" t="s">
        <v>190</v>
      </c>
      <c r="D355" s="17"/>
      <c r="E355" s="17"/>
      <c r="F355" s="17"/>
      <c r="G355" s="17"/>
      <c r="H355" s="17"/>
      <c r="I355" s="17"/>
      <c r="J355" s="36"/>
      <c r="K355" s="38"/>
    </row>
    <row r="356" spans="1:11" ht="25.5" x14ac:dyDescent="0.2">
      <c r="A356" s="154"/>
      <c r="B356" s="62" t="s">
        <v>191</v>
      </c>
      <c r="C356" s="17" t="s">
        <v>190</v>
      </c>
      <c r="D356" s="17"/>
      <c r="E356" s="17"/>
      <c r="F356" s="17"/>
      <c r="G356" s="17"/>
      <c r="H356" s="17"/>
      <c r="I356" s="17"/>
      <c r="J356" s="36"/>
      <c r="K356" s="38"/>
    </row>
    <row r="357" spans="1:11" ht="18" x14ac:dyDescent="0.2">
      <c r="A357" s="151"/>
      <c r="B357" s="114" t="s">
        <v>192</v>
      </c>
      <c r="C357" s="17" t="s">
        <v>190</v>
      </c>
      <c r="D357" s="17"/>
      <c r="E357" s="17"/>
      <c r="F357" s="17"/>
      <c r="G357" s="17"/>
      <c r="H357" s="17"/>
      <c r="I357" s="17"/>
      <c r="J357" s="36"/>
      <c r="K357" s="38"/>
    </row>
    <row r="358" spans="1:11" ht="63.75" x14ac:dyDescent="0.2">
      <c r="A358" s="9" t="s">
        <v>274</v>
      </c>
      <c r="B358" s="9" t="s">
        <v>0</v>
      </c>
      <c r="C358" s="9" t="s">
        <v>1</v>
      </c>
      <c r="D358" s="9" t="s">
        <v>2</v>
      </c>
      <c r="E358" s="9" t="s">
        <v>273</v>
      </c>
      <c r="F358" s="9" t="s">
        <v>271</v>
      </c>
      <c r="G358" s="9" t="s">
        <v>276</v>
      </c>
      <c r="H358" s="9" t="s">
        <v>272</v>
      </c>
      <c r="I358" s="10" t="s">
        <v>277</v>
      </c>
      <c r="J358" s="25" t="s">
        <v>278</v>
      </c>
      <c r="K358" s="38"/>
    </row>
    <row r="359" spans="1:11" ht="66" customHeight="1" x14ac:dyDescent="0.2">
      <c r="A359" s="150" t="s">
        <v>347</v>
      </c>
      <c r="B359" s="62" t="s">
        <v>193</v>
      </c>
      <c r="C359" s="18" t="s">
        <v>116</v>
      </c>
      <c r="D359" s="6" t="s">
        <v>4</v>
      </c>
      <c r="E359" s="20">
        <v>725</v>
      </c>
      <c r="F359" s="20">
        <f>E359*0.24</f>
        <v>174</v>
      </c>
      <c r="G359" s="20">
        <f t="shared" ref="G359" si="11">F359+E359</f>
        <v>899</v>
      </c>
      <c r="H359" s="21">
        <v>1</v>
      </c>
      <c r="I359" s="20">
        <f>E359*H359</f>
        <v>725</v>
      </c>
      <c r="J359" s="30">
        <f t="shared" ref="J359" si="12">H359*G359</f>
        <v>899</v>
      </c>
      <c r="K359" s="38">
        <f>J359</f>
        <v>899</v>
      </c>
    </row>
    <row r="360" spans="1:11" ht="25.5" x14ac:dyDescent="0.2">
      <c r="A360" s="154"/>
      <c r="B360" s="62" t="s">
        <v>194</v>
      </c>
      <c r="C360" s="18" t="s">
        <v>116</v>
      </c>
      <c r="D360" s="17"/>
      <c r="E360" s="17"/>
      <c r="F360" s="18"/>
      <c r="G360" s="17"/>
      <c r="H360" s="17"/>
      <c r="I360" s="17"/>
      <c r="J360" s="36"/>
      <c r="K360" s="38"/>
    </row>
    <row r="361" spans="1:11" ht="25.5" x14ac:dyDescent="0.2">
      <c r="A361" s="154"/>
      <c r="B361" s="62" t="s">
        <v>118</v>
      </c>
      <c r="C361" s="18" t="s">
        <v>116</v>
      </c>
      <c r="D361" s="17"/>
      <c r="E361" s="17"/>
      <c r="F361" s="18"/>
      <c r="G361" s="17"/>
      <c r="H361" s="17"/>
      <c r="I361" s="17"/>
      <c r="J361" s="36"/>
      <c r="K361" s="38"/>
    </row>
    <row r="362" spans="1:11" ht="25.5" x14ac:dyDescent="0.2">
      <c r="A362" s="154"/>
      <c r="B362" s="62" t="s">
        <v>195</v>
      </c>
      <c r="C362" s="18" t="s">
        <v>116</v>
      </c>
      <c r="D362" s="18"/>
      <c r="E362" s="18"/>
      <c r="F362" s="18"/>
      <c r="G362" s="18"/>
      <c r="H362" s="17"/>
      <c r="I362" s="17"/>
      <c r="J362" s="37"/>
      <c r="K362" s="38"/>
    </row>
    <row r="363" spans="1:11" ht="25.5" x14ac:dyDescent="0.2">
      <c r="A363" s="154"/>
      <c r="B363" s="62" t="s">
        <v>196</v>
      </c>
      <c r="C363" s="18" t="s">
        <v>116</v>
      </c>
      <c r="D363" s="18"/>
      <c r="E363" s="18"/>
      <c r="F363" s="18"/>
      <c r="G363" s="18"/>
      <c r="H363" s="17"/>
      <c r="I363" s="17"/>
      <c r="J363" s="37"/>
      <c r="K363" s="38"/>
    </row>
    <row r="364" spans="1:11" ht="45.75" customHeight="1" x14ac:dyDescent="0.2">
      <c r="A364" s="154"/>
      <c r="B364" s="62" t="s">
        <v>121</v>
      </c>
      <c r="C364" s="18" t="s">
        <v>116</v>
      </c>
      <c r="D364" s="18"/>
      <c r="E364" s="18"/>
      <c r="F364" s="18"/>
      <c r="G364" s="18"/>
      <c r="H364" s="17"/>
      <c r="I364" s="17"/>
      <c r="J364" s="37"/>
      <c r="K364" s="38"/>
    </row>
    <row r="365" spans="1:11" ht="25.5" x14ac:dyDescent="0.2">
      <c r="A365" s="154"/>
      <c r="B365" s="62" t="s">
        <v>122</v>
      </c>
      <c r="C365" s="18" t="s">
        <v>116</v>
      </c>
      <c r="D365" s="18"/>
      <c r="E365" s="18"/>
      <c r="F365" s="18"/>
      <c r="G365" s="18"/>
      <c r="H365" s="17"/>
      <c r="I365" s="17"/>
      <c r="J365" s="37"/>
      <c r="K365" s="38"/>
    </row>
    <row r="366" spans="1:11" ht="25.5" x14ac:dyDescent="0.2">
      <c r="A366" s="154"/>
      <c r="B366" s="62" t="s">
        <v>123</v>
      </c>
      <c r="C366" s="18" t="s">
        <v>116</v>
      </c>
      <c r="D366" s="18"/>
      <c r="E366" s="18"/>
      <c r="F366" s="18"/>
      <c r="G366" s="18"/>
      <c r="H366" s="17"/>
      <c r="I366" s="17"/>
      <c r="J366" s="37"/>
      <c r="K366" s="38"/>
    </row>
    <row r="367" spans="1:11" ht="25.5" x14ac:dyDescent="0.2">
      <c r="A367" s="154"/>
      <c r="B367" s="62" t="s">
        <v>197</v>
      </c>
      <c r="C367" s="18" t="s">
        <v>116</v>
      </c>
      <c r="D367" s="18"/>
      <c r="E367" s="18"/>
      <c r="F367" s="18"/>
      <c r="G367" s="18"/>
      <c r="H367" s="17"/>
      <c r="I367" s="17"/>
      <c r="J367" s="37"/>
      <c r="K367" s="38"/>
    </row>
    <row r="368" spans="1:11" ht="25.5" x14ac:dyDescent="0.2">
      <c r="A368" s="154"/>
      <c r="B368" s="62" t="s">
        <v>198</v>
      </c>
      <c r="C368" s="18" t="s">
        <v>116</v>
      </c>
      <c r="D368" s="18"/>
      <c r="E368" s="18"/>
      <c r="F368" s="18"/>
      <c r="G368" s="18"/>
      <c r="H368" s="17"/>
      <c r="I368" s="17"/>
      <c r="J368" s="37"/>
      <c r="K368" s="38"/>
    </row>
    <row r="369" spans="1:11" ht="25.5" x14ac:dyDescent="0.2">
      <c r="A369" s="154"/>
      <c r="B369" s="62" t="s">
        <v>126</v>
      </c>
      <c r="C369" s="18" t="s">
        <v>116</v>
      </c>
      <c r="D369" s="18"/>
      <c r="E369" s="18"/>
      <c r="F369" s="18"/>
      <c r="G369" s="18"/>
      <c r="H369" s="17"/>
      <c r="I369" s="17"/>
      <c r="J369" s="37"/>
      <c r="K369" s="38"/>
    </row>
    <row r="370" spans="1:11" ht="45.75" customHeight="1" x14ac:dyDescent="0.2">
      <c r="A370" s="154"/>
      <c r="B370" s="62" t="s">
        <v>127</v>
      </c>
      <c r="C370" s="18" t="s">
        <v>116</v>
      </c>
      <c r="D370" s="18"/>
      <c r="E370" s="18"/>
      <c r="F370" s="18"/>
      <c r="G370" s="18"/>
      <c r="H370" s="17"/>
      <c r="I370" s="17"/>
      <c r="J370" s="37"/>
      <c r="K370" s="38"/>
    </row>
    <row r="371" spans="1:11" ht="54.75" customHeight="1" x14ac:dyDescent="0.2">
      <c r="A371" s="154"/>
      <c r="B371" s="62" t="s">
        <v>128</v>
      </c>
      <c r="C371" s="18" t="s">
        <v>116</v>
      </c>
      <c r="D371" s="18"/>
      <c r="E371" s="18"/>
      <c r="F371" s="18"/>
      <c r="G371" s="18"/>
      <c r="H371" s="17"/>
      <c r="I371" s="17"/>
      <c r="J371" s="37"/>
      <c r="K371" s="38"/>
    </row>
    <row r="372" spans="1:11" ht="50.25" customHeight="1" x14ac:dyDescent="0.2">
      <c r="A372" s="154"/>
      <c r="B372" s="114" t="s">
        <v>129</v>
      </c>
      <c r="C372" s="18" t="s">
        <v>116</v>
      </c>
      <c r="D372" s="18"/>
      <c r="E372" s="18"/>
      <c r="F372" s="18"/>
      <c r="G372" s="17"/>
      <c r="H372" s="17"/>
      <c r="I372" s="17"/>
      <c r="J372" s="36"/>
      <c r="K372" s="38"/>
    </row>
    <row r="373" spans="1:11" ht="25.5" x14ac:dyDescent="0.2">
      <c r="A373" s="154"/>
      <c r="B373" s="114" t="s">
        <v>130</v>
      </c>
      <c r="C373" s="18" t="s">
        <v>116</v>
      </c>
      <c r="D373" s="18"/>
      <c r="E373" s="18"/>
      <c r="F373" s="18"/>
      <c r="G373" s="18"/>
      <c r="H373" s="17"/>
      <c r="I373" s="17"/>
      <c r="J373" s="36"/>
      <c r="K373" s="38"/>
    </row>
    <row r="374" spans="1:11" ht="60.75" customHeight="1" x14ac:dyDescent="0.2">
      <c r="A374" s="154"/>
      <c r="B374" s="114" t="s">
        <v>131</v>
      </c>
      <c r="C374" s="18" t="s">
        <v>116</v>
      </c>
      <c r="D374" s="17"/>
      <c r="E374" s="17"/>
      <c r="F374" s="18"/>
      <c r="G374" s="17"/>
      <c r="H374" s="17"/>
      <c r="I374" s="17"/>
      <c r="J374" s="36"/>
      <c r="K374" s="38"/>
    </row>
    <row r="375" spans="1:11" ht="63" customHeight="1" x14ac:dyDescent="0.2">
      <c r="A375" s="154"/>
      <c r="B375" s="114" t="s">
        <v>132</v>
      </c>
      <c r="C375" s="18" t="s">
        <v>116</v>
      </c>
      <c r="D375" s="17"/>
      <c r="E375" s="17"/>
      <c r="F375" s="18"/>
      <c r="G375" s="17"/>
      <c r="H375" s="17"/>
      <c r="I375" s="17"/>
      <c r="J375" s="36"/>
      <c r="K375" s="38"/>
    </row>
    <row r="376" spans="1:11" ht="51.75" customHeight="1" x14ac:dyDescent="0.2">
      <c r="A376" s="154"/>
      <c r="B376" s="62" t="s">
        <v>133</v>
      </c>
      <c r="C376" s="18" t="s">
        <v>116</v>
      </c>
      <c r="D376" s="18"/>
      <c r="E376" s="18"/>
      <c r="F376" s="18"/>
      <c r="G376" s="17"/>
      <c r="H376" s="17"/>
      <c r="I376" s="17"/>
      <c r="J376" s="36"/>
      <c r="K376" s="38"/>
    </row>
    <row r="377" spans="1:11" ht="25.5" x14ac:dyDescent="0.2">
      <c r="A377" s="154"/>
      <c r="B377" s="62" t="s">
        <v>134</v>
      </c>
      <c r="C377" s="18" t="s">
        <v>116</v>
      </c>
      <c r="D377" s="17"/>
      <c r="E377" s="18"/>
      <c r="F377" s="18"/>
      <c r="G377" s="17"/>
      <c r="H377" s="17"/>
      <c r="I377" s="17"/>
      <c r="J377" s="36"/>
      <c r="K377" s="38"/>
    </row>
    <row r="378" spans="1:11" ht="25.5" x14ac:dyDescent="0.2">
      <c r="A378" s="154"/>
      <c r="B378" s="62" t="s">
        <v>135</v>
      </c>
      <c r="C378" s="18" t="s">
        <v>116</v>
      </c>
      <c r="D378" s="18"/>
      <c r="E378" s="18"/>
      <c r="F378" s="18"/>
      <c r="G378" s="17"/>
      <c r="H378" s="17"/>
      <c r="I378" s="17"/>
      <c r="J378" s="36"/>
      <c r="K378" s="38"/>
    </row>
    <row r="379" spans="1:11" ht="25.5" x14ac:dyDescent="0.2">
      <c r="A379" s="154"/>
      <c r="B379" s="62" t="s">
        <v>136</v>
      </c>
      <c r="C379" s="18" t="s">
        <v>116</v>
      </c>
      <c r="D379" s="18"/>
      <c r="E379" s="18"/>
      <c r="F379" s="18"/>
      <c r="G379" s="17"/>
      <c r="H379" s="17"/>
      <c r="I379" s="17"/>
      <c r="J379" s="36"/>
      <c r="K379" s="38"/>
    </row>
    <row r="380" spans="1:11" ht="25.5" x14ac:dyDescent="0.2">
      <c r="A380" s="154"/>
      <c r="B380" s="62" t="s">
        <v>137</v>
      </c>
      <c r="C380" s="18" t="s">
        <v>116</v>
      </c>
      <c r="D380" s="18"/>
      <c r="E380" s="18"/>
      <c r="F380" s="18"/>
      <c r="G380" s="17"/>
      <c r="H380" s="17"/>
      <c r="I380" s="17"/>
      <c r="J380" s="36"/>
      <c r="K380" s="38"/>
    </row>
    <row r="381" spans="1:11" ht="25.5" x14ac:dyDescent="0.2">
      <c r="A381" s="154"/>
      <c r="B381" s="62" t="s">
        <v>138</v>
      </c>
      <c r="C381" s="18" t="s">
        <v>116</v>
      </c>
      <c r="D381" s="18"/>
      <c r="E381" s="18"/>
      <c r="F381" s="18"/>
      <c r="G381" s="17"/>
      <c r="H381" s="17"/>
      <c r="I381" s="17"/>
      <c r="J381" s="36"/>
      <c r="K381" s="38"/>
    </row>
    <row r="382" spans="1:11" ht="25.5" x14ac:dyDescent="0.2">
      <c r="A382" s="154"/>
      <c r="B382" s="62" t="s">
        <v>139</v>
      </c>
      <c r="C382" s="18" t="s">
        <v>116</v>
      </c>
      <c r="D382" s="17"/>
      <c r="E382" s="17"/>
      <c r="F382" s="18"/>
      <c r="G382" s="17"/>
      <c r="H382" s="17"/>
      <c r="I382" s="17"/>
      <c r="J382" s="36"/>
      <c r="K382" s="38"/>
    </row>
    <row r="383" spans="1:11" ht="25.5" x14ac:dyDescent="0.2">
      <c r="A383" s="154"/>
      <c r="B383" s="62" t="s">
        <v>140</v>
      </c>
      <c r="C383" s="18" t="s">
        <v>116</v>
      </c>
      <c r="D383" s="17"/>
      <c r="E383" s="17"/>
      <c r="F383" s="18"/>
      <c r="G383" s="17"/>
      <c r="H383" s="17"/>
      <c r="I383" s="17"/>
      <c r="J383" s="36"/>
      <c r="K383" s="38"/>
    </row>
    <row r="384" spans="1:11" ht="25.5" x14ac:dyDescent="0.2">
      <c r="A384" s="154"/>
      <c r="B384" s="62" t="s">
        <v>141</v>
      </c>
      <c r="C384" s="18" t="s">
        <v>116</v>
      </c>
      <c r="D384" s="17"/>
      <c r="E384" s="17"/>
      <c r="F384" s="18"/>
      <c r="G384" s="17"/>
      <c r="H384" s="17"/>
      <c r="I384" s="17"/>
      <c r="J384" s="36"/>
      <c r="K384" s="38"/>
    </row>
    <row r="385" spans="1:11" ht="61.5" customHeight="1" x14ac:dyDescent="0.2">
      <c r="A385" s="154"/>
      <c r="B385" s="62" t="s">
        <v>142</v>
      </c>
      <c r="C385" s="18" t="s">
        <v>116</v>
      </c>
      <c r="D385" s="17"/>
      <c r="E385" s="17"/>
      <c r="F385" s="18"/>
      <c r="G385" s="17"/>
      <c r="H385" s="17"/>
      <c r="I385" s="17"/>
      <c r="J385" s="36"/>
      <c r="K385" s="38"/>
    </row>
    <row r="386" spans="1:11" ht="25.5" x14ac:dyDescent="0.2">
      <c r="A386" s="154"/>
      <c r="B386" s="62" t="s">
        <v>143</v>
      </c>
      <c r="C386" s="18" t="s">
        <v>116</v>
      </c>
      <c r="D386" s="17"/>
      <c r="E386" s="17"/>
      <c r="F386" s="18"/>
      <c r="G386" s="17"/>
      <c r="H386" s="17"/>
      <c r="I386" s="17"/>
      <c r="J386" s="36"/>
      <c r="K386" s="38"/>
    </row>
    <row r="387" spans="1:11" ht="25.5" x14ac:dyDescent="0.2">
      <c r="A387" s="154"/>
      <c r="B387" s="62" t="s">
        <v>144</v>
      </c>
      <c r="C387" s="18" t="s">
        <v>116</v>
      </c>
      <c r="D387" s="17"/>
      <c r="E387" s="17"/>
      <c r="F387" s="18"/>
      <c r="G387" s="17"/>
      <c r="H387" s="17"/>
      <c r="I387" s="17"/>
      <c r="J387" s="36"/>
      <c r="K387" s="38"/>
    </row>
    <row r="388" spans="1:11" ht="47.25" customHeight="1" x14ac:dyDescent="0.2">
      <c r="A388" s="154"/>
      <c r="B388" s="62" t="s">
        <v>145</v>
      </c>
      <c r="C388" s="18" t="s">
        <v>116</v>
      </c>
      <c r="D388" s="17"/>
      <c r="E388" s="17"/>
      <c r="F388" s="18"/>
      <c r="G388" s="17"/>
      <c r="H388" s="17"/>
      <c r="I388" s="17"/>
      <c r="J388" s="36"/>
      <c r="K388" s="38"/>
    </row>
    <row r="389" spans="1:11" ht="77.25" customHeight="1" x14ac:dyDescent="0.2">
      <c r="A389" s="154"/>
      <c r="B389" s="62" t="s">
        <v>199</v>
      </c>
      <c r="C389" s="18" t="s">
        <v>116</v>
      </c>
      <c r="D389" s="17"/>
      <c r="E389" s="17"/>
      <c r="F389" s="18"/>
      <c r="G389" s="17"/>
      <c r="H389" s="17"/>
      <c r="I389" s="17"/>
      <c r="J389" s="36"/>
      <c r="K389" s="38"/>
    </row>
    <row r="390" spans="1:11" ht="56.25" customHeight="1" x14ac:dyDescent="0.2">
      <c r="A390" s="154"/>
      <c r="B390" s="62" t="s">
        <v>147</v>
      </c>
      <c r="C390" s="18" t="s">
        <v>116</v>
      </c>
      <c r="D390" s="17"/>
      <c r="E390" s="17"/>
      <c r="F390" s="18"/>
      <c r="G390" s="17"/>
      <c r="H390" s="17"/>
      <c r="I390" s="17"/>
      <c r="J390" s="36"/>
      <c r="K390" s="38"/>
    </row>
    <row r="391" spans="1:11" ht="40.5" customHeight="1" x14ac:dyDescent="0.2">
      <c r="A391" s="154"/>
      <c r="B391" s="62" t="s">
        <v>148</v>
      </c>
      <c r="C391" s="18" t="s">
        <v>116</v>
      </c>
      <c r="D391" s="17"/>
      <c r="E391" s="17"/>
      <c r="F391" s="18"/>
      <c r="G391" s="17"/>
      <c r="H391" s="17"/>
      <c r="I391" s="17"/>
      <c r="J391" s="36"/>
      <c r="K391" s="38"/>
    </row>
    <row r="392" spans="1:11" ht="45.75" customHeight="1" x14ac:dyDescent="0.2">
      <c r="A392" s="154"/>
      <c r="B392" s="114" t="s">
        <v>149</v>
      </c>
      <c r="C392" s="18" t="s">
        <v>150</v>
      </c>
      <c r="D392" s="17"/>
      <c r="E392" s="17"/>
      <c r="F392" s="18"/>
      <c r="G392" s="17"/>
      <c r="H392" s="17"/>
      <c r="I392" s="17"/>
      <c r="J392" s="36"/>
      <c r="K392" s="38"/>
    </row>
    <row r="393" spans="1:11" ht="18" x14ac:dyDescent="0.2">
      <c r="A393" s="154"/>
      <c r="B393" s="114" t="s">
        <v>151</v>
      </c>
      <c r="C393" s="18" t="s">
        <v>150</v>
      </c>
      <c r="D393" s="17"/>
      <c r="E393" s="17"/>
      <c r="F393" s="18"/>
      <c r="G393" s="17"/>
      <c r="H393" s="17"/>
      <c r="I393" s="17"/>
      <c r="J393" s="36"/>
      <c r="K393" s="38"/>
    </row>
    <row r="394" spans="1:11" ht="18" x14ac:dyDescent="0.2">
      <c r="A394" s="154"/>
      <c r="B394" s="114" t="s">
        <v>152</v>
      </c>
      <c r="C394" s="18" t="s">
        <v>150</v>
      </c>
      <c r="D394" s="17"/>
      <c r="E394" s="17"/>
      <c r="F394" s="18"/>
      <c r="G394" s="17"/>
      <c r="H394" s="17"/>
      <c r="I394" s="17"/>
      <c r="J394" s="36"/>
      <c r="K394" s="38"/>
    </row>
    <row r="395" spans="1:11" ht="18" x14ac:dyDescent="0.2">
      <c r="A395" s="154"/>
      <c r="B395" s="114" t="s">
        <v>153</v>
      </c>
      <c r="C395" s="18" t="s">
        <v>150</v>
      </c>
      <c r="D395" s="17"/>
      <c r="E395" s="17"/>
      <c r="F395" s="18"/>
      <c r="G395" s="17"/>
      <c r="H395" s="17"/>
      <c r="I395" s="17"/>
      <c r="J395" s="36"/>
      <c r="K395" s="38"/>
    </row>
    <row r="396" spans="1:11" ht="18" x14ac:dyDescent="0.2">
      <c r="A396" s="154"/>
      <c r="B396" s="114" t="s">
        <v>154</v>
      </c>
      <c r="C396" s="18" t="s">
        <v>150</v>
      </c>
      <c r="D396" s="17"/>
      <c r="E396" s="17"/>
      <c r="F396" s="18"/>
      <c r="G396" s="17"/>
      <c r="H396" s="17"/>
      <c r="I396" s="17"/>
      <c r="J396" s="36"/>
      <c r="K396" s="38"/>
    </row>
    <row r="397" spans="1:11" ht="18" x14ac:dyDescent="0.2">
      <c r="A397" s="154"/>
      <c r="B397" s="114" t="s">
        <v>155</v>
      </c>
      <c r="C397" s="18" t="s">
        <v>150</v>
      </c>
      <c r="D397" s="17"/>
      <c r="E397" s="17"/>
      <c r="F397" s="18"/>
      <c r="G397" s="17"/>
      <c r="H397" s="17"/>
      <c r="I397" s="17"/>
      <c r="J397" s="36"/>
      <c r="K397" s="38"/>
    </row>
    <row r="398" spans="1:11" ht="18" x14ac:dyDescent="0.2">
      <c r="A398" s="154"/>
      <c r="B398" s="114" t="s">
        <v>156</v>
      </c>
      <c r="C398" s="18" t="s">
        <v>150</v>
      </c>
      <c r="D398" s="17"/>
      <c r="E398" s="17"/>
      <c r="F398" s="18"/>
      <c r="G398" s="17"/>
      <c r="H398" s="17"/>
      <c r="I398" s="17"/>
      <c r="J398" s="36"/>
      <c r="K398" s="38"/>
    </row>
    <row r="399" spans="1:11" ht="18" x14ac:dyDescent="0.2">
      <c r="A399" s="154"/>
      <c r="B399" s="114" t="s">
        <v>157</v>
      </c>
      <c r="C399" s="18" t="s">
        <v>150</v>
      </c>
      <c r="D399" s="17"/>
      <c r="E399" s="17"/>
      <c r="F399" s="18"/>
      <c r="G399" s="17"/>
      <c r="H399" s="17"/>
      <c r="I399" s="17"/>
      <c r="J399" s="36"/>
      <c r="K399" s="38"/>
    </row>
    <row r="400" spans="1:11" ht="18" x14ac:dyDescent="0.2">
      <c r="A400" s="154"/>
      <c r="B400" s="114" t="s">
        <v>158</v>
      </c>
      <c r="C400" s="18" t="s">
        <v>150</v>
      </c>
      <c r="D400" s="17"/>
      <c r="E400" s="17"/>
      <c r="F400" s="18"/>
      <c r="G400" s="17"/>
      <c r="H400" s="17"/>
      <c r="I400" s="17"/>
      <c r="J400" s="36"/>
      <c r="K400" s="38"/>
    </row>
    <row r="401" spans="1:11" ht="18" x14ac:dyDescent="0.2">
      <c r="A401" s="154"/>
      <c r="B401" s="114" t="s">
        <v>159</v>
      </c>
      <c r="C401" s="18" t="s">
        <v>150</v>
      </c>
      <c r="D401" s="17"/>
      <c r="E401" s="17"/>
      <c r="F401" s="18"/>
      <c r="G401" s="17"/>
      <c r="H401" s="17"/>
      <c r="I401" s="17"/>
      <c r="J401" s="36"/>
      <c r="K401" s="38"/>
    </row>
    <row r="402" spans="1:11" ht="18" x14ac:dyDescent="0.2">
      <c r="A402" s="154"/>
      <c r="B402" s="114" t="s">
        <v>160</v>
      </c>
      <c r="C402" s="18" t="s">
        <v>150</v>
      </c>
      <c r="D402" s="17"/>
      <c r="E402" s="17"/>
      <c r="F402" s="18"/>
      <c r="G402" s="17"/>
      <c r="H402" s="17"/>
      <c r="I402" s="17"/>
      <c r="J402" s="36"/>
      <c r="K402" s="38"/>
    </row>
    <row r="403" spans="1:11" ht="18" x14ac:dyDescent="0.2">
      <c r="A403" s="154"/>
      <c r="B403" s="62" t="s">
        <v>161</v>
      </c>
      <c r="C403" s="18" t="s">
        <v>162</v>
      </c>
      <c r="D403" s="17"/>
      <c r="E403" s="17"/>
      <c r="F403" s="18"/>
      <c r="G403" s="17"/>
      <c r="H403" s="17"/>
      <c r="I403" s="17"/>
      <c r="J403" s="36"/>
      <c r="K403" s="38"/>
    </row>
    <row r="404" spans="1:11" ht="18" x14ac:dyDescent="0.2">
      <c r="A404" s="154"/>
      <c r="B404" s="62" t="s">
        <v>200</v>
      </c>
      <c r="C404" s="18" t="s">
        <v>162</v>
      </c>
      <c r="D404" s="17"/>
      <c r="E404" s="17"/>
      <c r="F404" s="18"/>
      <c r="G404" s="17"/>
      <c r="H404" s="17"/>
      <c r="I404" s="17"/>
      <c r="J404" s="36"/>
      <c r="K404" s="38"/>
    </row>
    <row r="405" spans="1:11" ht="18" x14ac:dyDescent="0.2">
      <c r="A405" s="154"/>
      <c r="B405" s="114" t="s">
        <v>164</v>
      </c>
      <c r="C405" s="18" t="s">
        <v>162</v>
      </c>
      <c r="D405" s="17"/>
      <c r="E405" s="17"/>
      <c r="F405" s="18"/>
      <c r="G405" s="17"/>
      <c r="H405" s="17"/>
      <c r="I405" s="17"/>
      <c r="J405" s="36"/>
      <c r="K405" s="38"/>
    </row>
    <row r="406" spans="1:11" ht="18" x14ac:dyDescent="0.2">
      <c r="A406" s="154"/>
      <c r="B406" s="114" t="s">
        <v>165</v>
      </c>
      <c r="C406" s="18" t="s">
        <v>162</v>
      </c>
      <c r="D406" s="17"/>
      <c r="E406" s="17"/>
      <c r="F406" s="18"/>
      <c r="G406" s="17"/>
      <c r="H406" s="17"/>
      <c r="I406" s="17"/>
      <c r="J406" s="36"/>
      <c r="K406" s="38"/>
    </row>
    <row r="407" spans="1:11" ht="18" x14ac:dyDescent="0.2">
      <c r="A407" s="154"/>
      <c r="B407" s="114" t="s">
        <v>166</v>
      </c>
      <c r="C407" s="18" t="s">
        <v>162</v>
      </c>
      <c r="D407" s="17"/>
      <c r="E407" s="17"/>
      <c r="F407" s="18"/>
      <c r="G407" s="17"/>
      <c r="H407" s="17"/>
      <c r="I407" s="17"/>
      <c r="J407" s="36"/>
      <c r="K407" s="38"/>
    </row>
    <row r="408" spans="1:11" ht="18" x14ac:dyDescent="0.2">
      <c r="A408" s="154"/>
      <c r="B408" s="114" t="s">
        <v>168</v>
      </c>
      <c r="C408" s="18" t="s">
        <v>162</v>
      </c>
      <c r="D408" s="17"/>
      <c r="E408" s="17"/>
      <c r="F408" s="18"/>
      <c r="G408" s="17"/>
      <c r="H408" s="17"/>
      <c r="I408" s="17"/>
      <c r="J408" s="36"/>
      <c r="K408" s="38"/>
    </row>
    <row r="409" spans="1:11" ht="18" x14ac:dyDescent="0.2">
      <c r="A409" s="154"/>
      <c r="B409" s="114" t="s">
        <v>169</v>
      </c>
      <c r="C409" s="18" t="s">
        <v>170</v>
      </c>
      <c r="D409" s="17"/>
      <c r="E409" s="17"/>
      <c r="F409" s="18"/>
      <c r="G409" s="17"/>
      <c r="H409" s="17"/>
      <c r="I409" s="17"/>
      <c r="J409" s="36"/>
      <c r="K409" s="38"/>
    </row>
    <row r="410" spans="1:11" ht="18" x14ac:dyDescent="0.2">
      <c r="A410" s="154"/>
      <c r="B410" s="114" t="s">
        <v>171</v>
      </c>
      <c r="C410" s="18" t="s">
        <v>170</v>
      </c>
      <c r="D410" s="17"/>
      <c r="E410" s="17"/>
      <c r="F410" s="18"/>
      <c r="G410" s="17"/>
      <c r="H410" s="17"/>
      <c r="I410" s="17"/>
      <c r="J410" s="36"/>
      <c r="K410" s="38"/>
    </row>
    <row r="411" spans="1:11" ht="18" x14ac:dyDescent="0.2">
      <c r="A411" s="154"/>
      <c r="B411" s="114" t="s">
        <v>172</v>
      </c>
      <c r="C411" s="18" t="s">
        <v>170</v>
      </c>
      <c r="D411" s="17"/>
      <c r="E411" s="17"/>
      <c r="F411" s="18"/>
      <c r="G411" s="17"/>
      <c r="H411" s="17"/>
      <c r="I411" s="17"/>
      <c r="J411" s="36"/>
      <c r="K411" s="38"/>
    </row>
    <row r="412" spans="1:11" ht="18" x14ac:dyDescent="0.2">
      <c r="A412" s="154"/>
      <c r="B412" s="114" t="s">
        <v>173</v>
      </c>
      <c r="C412" s="18" t="s">
        <v>170</v>
      </c>
      <c r="D412" s="17"/>
      <c r="E412" s="17"/>
      <c r="F412" s="18"/>
      <c r="G412" s="17"/>
      <c r="H412" s="17"/>
      <c r="I412" s="17"/>
      <c r="J412" s="36"/>
      <c r="K412" s="38"/>
    </row>
    <row r="413" spans="1:11" ht="18" x14ac:dyDescent="0.2">
      <c r="A413" s="154"/>
      <c r="B413" s="114" t="s">
        <v>174</v>
      </c>
      <c r="C413" s="18" t="s">
        <v>170</v>
      </c>
      <c r="D413" s="17"/>
      <c r="E413" s="17"/>
      <c r="F413" s="18"/>
      <c r="G413" s="17"/>
      <c r="H413" s="17"/>
      <c r="I413" s="17"/>
      <c r="J413" s="36"/>
      <c r="K413" s="38"/>
    </row>
    <row r="414" spans="1:11" ht="18" x14ac:dyDescent="0.2">
      <c r="A414" s="154"/>
      <c r="B414" s="114" t="s">
        <v>201</v>
      </c>
      <c r="C414" s="18" t="s">
        <v>170</v>
      </c>
      <c r="D414" s="17"/>
      <c r="E414" s="17"/>
      <c r="F414" s="18"/>
      <c r="G414" s="17"/>
      <c r="H414" s="17"/>
      <c r="I414" s="17"/>
      <c r="J414" s="36"/>
      <c r="K414" s="38"/>
    </row>
    <row r="415" spans="1:11" ht="18" x14ac:dyDescent="0.2">
      <c r="A415" s="154"/>
      <c r="B415" s="114" t="s">
        <v>176</v>
      </c>
      <c r="C415" s="18" t="s">
        <v>170</v>
      </c>
      <c r="D415" s="17"/>
      <c r="E415" s="17"/>
      <c r="F415" s="18"/>
      <c r="G415" s="17"/>
      <c r="H415" s="17"/>
      <c r="I415" s="17"/>
      <c r="J415" s="36"/>
      <c r="K415" s="38"/>
    </row>
    <row r="416" spans="1:11" ht="18" x14ac:dyDescent="0.2">
      <c r="A416" s="154"/>
      <c r="B416" s="114" t="s">
        <v>177</v>
      </c>
      <c r="C416" s="18" t="s">
        <v>170</v>
      </c>
      <c r="D416" s="17"/>
      <c r="E416" s="17"/>
      <c r="F416" s="18"/>
      <c r="G416" s="17"/>
      <c r="H416" s="17"/>
      <c r="I416" s="17"/>
      <c r="J416" s="36"/>
      <c r="K416" s="38"/>
    </row>
    <row r="417" spans="1:11" ht="61.5" customHeight="1" x14ac:dyDescent="0.2">
      <c r="A417" s="154"/>
      <c r="B417" s="62" t="s">
        <v>178</v>
      </c>
      <c r="C417" s="18" t="s">
        <v>179</v>
      </c>
      <c r="D417" s="17"/>
      <c r="E417" s="17"/>
      <c r="F417" s="18"/>
      <c r="G417" s="17"/>
      <c r="H417" s="17"/>
      <c r="I417" s="17"/>
      <c r="J417" s="36"/>
      <c r="K417" s="38"/>
    </row>
    <row r="418" spans="1:11" ht="51" x14ac:dyDescent="0.2">
      <c r="A418" s="154"/>
      <c r="B418" s="62" t="s">
        <v>180</v>
      </c>
      <c r="C418" s="18" t="s">
        <v>181</v>
      </c>
      <c r="D418" s="17"/>
      <c r="E418" s="17"/>
      <c r="F418" s="18"/>
      <c r="G418" s="17"/>
      <c r="H418" s="17"/>
      <c r="I418" s="17"/>
      <c r="J418" s="36"/>
      <c r="K418" s="38"/>
    </row>
    <row r="419" spans="1:11" ht="51.75" customHeight="1" x14ac:dyDescent="0.2">
      <c r="A419" s="154"/>
      <c r="B419" s="114" t="s">
        <v>182</v>
      </c>
      <c r="C419" s="18" t="s">
        <v>181</v>
      </c>
      <c r="D419" s="17"/>
      <c r="E419" s="17"/>
      <c r="F419" s="18"/>
      <c r="G419" s="17"/>
      <c r="H419" s="17"/>
      <c r="I419" s="17"/>
      <c r="J419" s="36"/>
      <c r="K419" s="38"/>
    </row>
    <row r="420" spans="1:11" ht="40.5" customHeight="1" x14ac:dyDescent="0.2">
      <c r="A420" s="154"/>
      <c r="B420" s="114" t="s">
        <v>183</v>
      </c>
      <c r="C420" s="18" t="s">
        <v>181</v>
      </c>
      <c r="D420" s="17"/>
      <c r="E420" s="17"/>
      <c r="F420" s="18"/>
      <c r="G420" s="17"/>
      <c r="H420" s="17"/>
      <c r="I420" s="17"/>
      <c r="J420" s="36"/>
      <c r="K420" s="38"/>
    </row>
    <row r="421" spans="1:11" ht="80.25" customHeight="1" x14ac:dyDescent="0.2">
      <c r="A421" s="154"/>
      <c r="B421" s="114" t="s">
        <v>184</v>
      </c>
      <c r="C421" s="18" t="s">
        <v>181</v>
      </c>
      <c r="D421" s="17"/>
      <c r="E421" s="17"/>
      <c r="F421" s="18"/>
      <c r="G421" s="17"/>
      <c r="H421" s="17"/>
      <c r="I421" s="17"/>
      <c r="J421" s="36"/>
      <c r="K421" s="38"/>
    </row>
    <row r="422" spans="1:11" ht="32.25" customHeight="1" x14ac:dyDescent="0.2">
      <c r="A422" s="154"/>
      <c r="B422" s="114" t="s">
        <v>185</v>
      </c>
      <c r="C422" s="18" t="s">
        <v>181</v>
      </c>
      <c r="D422" s="17"/>
      <c r="E422" s="17"/>
      <c r="F422" s="18"/>
      <c r="G422" s="17"/>
      <c r="H422" s="17"/>
      <c r="I422" s="17"/>
      <c r="J422" s="36"/>
      <c r="K422" s="38"/>
    </row>
    <row r="423" spans="1:11" ht="51" x14ac:dyDescent="0.2">
      <c r="A423" s="154"/>
      <c r="B423" s="62" t="s">
        <v>186</v>
      </c>
      <c r="C423" s="18" t="s">
        <v>181</v>
      </c>
      <c r="D423" s="17"/>
      <c r="E423" s="17"/>
      <c r="F423" s="18"/>
      <c r="G423" s="17"/>
      <c r="H423" s="17"/>
      <c r="I423" s="17"/>
      <c r="J423" s="36"/>
      <c r="K423" s="38"/>
    </row>
    <row r="424" spans="1:11" ht="27.75" customHeight="1" x14ac:dyDescent="0.2">
      <c r="A424" s="154"/>
      <c r="B424" s="114" t="s">
        <v>202</v>
      </c>
      <c r="C424" s="18" t="s">
        <v>181</v>
      </c>
      <c r="D424" s="17"/>
      <c r="E424" s="17"/>
      <c r="F424" s="18"/>
      <c r="G424" s="17"/>
      <c r="H424" s="17"/>
      <c r="I424" s="17"/>
      <c r="J424" s="36"/>
      <c r="K424" s="38"/>
    </row>
    <row r="425" spans="1:11" ht="35.25" customHeight="1" x14ac:dyDescent="0.2">
      <c r="A425" s="154"/>
      <c r="B425" s="114" t="s">
        <v>188</v>
      </c>
      <c r="C425" s="18" t="s">
        <v>181</v>
      </c>
      <c r="D425" s="17"/>
      <c r="E425" s="17"/>
      <c r="F425" s="17"/>
      <c r="G425" s="17"/>
      <c r="H425" s="17"/>
      <c r="I425" s="17"/>
      <c r="J425" s="36"/>
      <c r="K425" s="38"/>
    </row>
    <row r="426" spans="1:11" ht="24" customHeight="1" x14ac:dyDescent="0.2">
      <c r="A426" s="154"/>
      <c r="B426" s="114" t="s">
        <v>203</v>
      </c>
      <c r="C426" s="18" t="s">
        <v>181</v>
      </c>
      <c r="D426" s="17"/>
      <c r="E426" s="17"/>
      <c r="F426" s="18"/>
      <c r="G426" s="17"/>
      <c r="H426" s="17"/>
      <c r="I426" s="17"/>
      <c r="J426" s="36"/>
      <c r="K426" s="38"/>
    </row>
    <row r="427" spans="1:11" ht="53.25" customHeight="1" x14ac:dyDescent="0.2">
      <c r="A427" s="154"/>
      <c r="B427" s="62" t="s">
        <v>189</v>
      </c>
      <c r="C427" s="17" t="s">
        <v>190</v>
      </c>
      <c r="D427" s="17"/>
      <c r="E427" s="17"/>
      <c r="F427" s="17"/>
      <c r="G427" s="17"/>
      <c r="H427" s="17"/>
      <c r="I427" s="17"/>
      <c r="J427" s="36"/>
      <c r="K427" s="38"/>
    </row>
    <row r="428" spans="1:11" ht="39" customHeight="1" x14ac:dyDescent="0.2">
      <c r="A428" s="154"/>
      <c r="B428" s="62" t="s">
        <v>191</v>
      </c>
      <c r="C428" s="17" t="s">
        <v>190</v>
      </c>
      <c r="D428" s="17"/>
      <c r="E428" s="17"/>
      <c r="F428" s="17"/>
      <c r="G428" s="17"/>
      <c r="H428" s="17"/>
      <c r="I428" s="17"/>
      <c r="J428" s="36"/>
      <c r="K428" s="38"/>
    </row>
    <row r="429" spans="1:11" ht="31.5" customHeight="1" x14ac:dyDescent="0.2">
      <c r="A429" s="151"/>
      <c r="B429" s="114" t="s">
        <v>204</v>
      </c>
      <c r="C429" s="17" t="s">
        <v>190</v>
      </c>
      <c r="D429" s="17"/>
      <c r="E429" s="17"/>
      <c r="F429" s="17"/>
      <c r="G429" s="17"/>
      <c r="H429" s="17"/>
      <c r="I429" s="17"/>
      <c r="J429" s="36"/>
      <c r="K429" s="38"/>
    </row>
    <row r="430" spans="1:11" ht="63.75" x14ac:dyDescent="0.2">
      <c r="A430" s="9" t="s">
        <v>274</v>
      </c>
      <c r="B430" s="9" t="s">
        <v>0</v>
      </c>
      <c r="C430" s="9" t="s">
        <v>1</v>
      </c>
      <c r="D430" s="9" t="s">
        <v>2</v>
      </c>
      <c r="E430" s="9" t="s">
        <v>273</v>
      </c>
      <c r="F430" s="9" t="s">
        <v>271</v>
      </c>
      <c r="G430" s="9" t="s">
        <v>276</v>
      </c>
      <c r="H430" s="9" t="s">
        <v>272</v>
      </c>
      <c r="I430" s="10" t="s">
        <v>277</v>
      </c>
      <c r="J430" s="25" t="s">
        <v>278</v>
      </c>
      <c r="K430" s="38"/>
    </row>
    <row r="431" spans="1:11" ht="38.25" x14ac:dyDescent="0.2">
      <c r="A431" s="150" t="s">
        <v>348</v>
      </c>
      <c r="B431" s="62" t="s">
        <v>193</v>
      </c>
      <c r="C431" s="18" t="s">
        <v>116</v>
      </c>
      <c r="D431" s="6" t="s">
        <v>4</v>
      </c>
      <c r="E431" s="20">
        <v>1048</v>
      </c>
      <c r="F431" s="20">
        <f>E431*0.24</f>
        <v>251.51999999999998</v>
      </c>
      <c r="G431" s="20">
        <f t="shared" ref="G431" si="13">F431+E431</f>
        <v>1299.52</v>
      </c>
      <c r="H431" s="21">
        <v>1</v>
      </c>
      <c r="I431" s="20">
        <f>E431*H431</f>
        <v>1048</v>
      </c>
      <c r="J431" s="30">
        <f t="shared" ref="J431" si="14">H431*G431</f>
        <v>1299.52</v>
      </c>
      <c r="K431" s="38">
        <f>J431</f>
        <v>1299.52</v>
      </c>
    </row>
    <row r="432" spans="1:11" ht="24.95" customHeight="1" x14ac:dyDescent="0.2">
      <c r="A432" s="154"/>
      <c r="B432" s="62" t="s">
        <v>194</v>
      </c>
      <c r="C432" s="18" t="s">
        <v>116</v>
      </c>
      <c r="D432" s="17"/>
      <c r="E432" s="17"/>
      <c r="F432" s="18"/>
      <c r="G432" s="17"/>
      <c r="H432" s="17"/>
      <c r="I432" s="17"/>
      <c r="J432" s="36"/>
      <c r="K432" s="38"/>
    </row>
    <row r="433" spans="1:11" ht="24.95" customHeight="1" x14ac:dyDescent="0.2">
      <c r="A433" s="154"/>
      <c r="B433" s="62" t="s">
        <v>118</v>
      </c>
      <c r="C433" s="18" t="s">
        <v>116</v>
      </c>
      <c r="D433" s="17"/>
      <c r="E433" s="17"/>
      <c r="F433" s="18"/>
      <c r="G433" s="17"/>
      <c r="H433" s="17"/>
      <c r="I433" s="17"/>
      <c r="J433" s="36"/>
      <c r="K433" s="38"/>
    </row>
    <row r="434" spans="1:11" ht="24.95" customHeight="1" x14ac:dyDescent="0.2">
      <c r="A434" s="154"/>
      <c r="B434" s="62" t="s">
        <v>195</v>
      </c>
      <c r="C434" s="18" t="s">
        <v>116</v>
      </c>
      <c r="D434" s="18"/>
      <c r="E434" s="18"/>
      <c r="F434" s="18"/>
      <c r="G434" s="18"/>
      <c r="H434" s="17"/>
      <c r="I434" s="17"/>
      <c r="J434" s="37"/>
      <c r="K434" s="38"/>
    </row>
    <row r="435" spans="1:11" ht="24.95" customHeight="1" x14ac:dyDescent="0.2">
      <c r="A435" s="154"/>
      <c r="B435" s="62" t="s">
        <v>196</v>
      </c>
      <c r="C435" s="18" t="s">
        <v>116</v>
      </c>
      <c r="D435" s="18"/>
      <c r="E435" s="18"/>
      <c r="F435" s="18"/>
      <c r="G435" s="18"/>
      <c r="H435" s="17"/>
      <c r="I435" s="17"/>
      <c r="J435" s="37"/>
      <c r="K435" s="38"/>
    </row>
    <row r="436" spans="1:11" ht="24.95" customHeight="1" x14ac:dyDescent="0.2">
      <c r="A436" s="154"/>
      <c r="B436" s="62" t="s">
        <v>121</v>
      </c>
      <c r="C436" s="18" t="s">
        <v>116</v>
      </c>
      <c r="D436" s="18"/>
      <c r="E436" s="18"/>
      <c r="F436" s="18"/>
      <c r="G436" s="18"/>
      <c r="H436" s="17"/>
      <c r="I436" s="17"/>
      <c r="J436" s="37"/>
      <c r="K436" s="38"/>
    </row>
    <row r="437" spans="1:11" ht="24.95" customHeight="1" x14ac:dyDescent="0.2">
      <c r="A437" s="154"/>
      <c r="B437" s="62" t="s">
        <v>122</v>
      </c>
      <c r="C437" s="18" t="s">
        <v>116</v>
      </c>
      <c r="D437" s="18"/>
      <c r="E437" s="18"/>
      <c r="F437" s="18"/>
      <c r="G437" s="18"/>
      <c r="H437" s="17"/>
      <c r="I437" s="17"/>
      <c r="J437" s="37"/>
      <c r="K437" s="38"/>
    </row>
    <row r="438" spans="1:11" ht="24.95" customHeight="1" x14ac:dyDescent="0.2">
      <c r="A438" s="154"/>
      <c r="B438" s="62" t="s">
        <v>123</v>
      </c>
      <c r="C438" s="18" t="s">
        <v>116</v>
      </c>
      <c r="D438" s="18"/>
      <c r="E438" s="18"/>
      <c r="F438" s="18"/>
      <c r="G438" s="18"/>
      <c r="H438" s="17"/>
      <c r="I438" s="17"/>
      <c r="J438" s="37"/>
      <c r="K438" s="38"/>
    </row>
    <row r="439" spans="1:11" ht="24.95" customHeight="1" x14ac:dyDescent="0.2">
      <c r="A439" s="154"/>
      <c r="B439" s="62" t="s">
        <v>197</v>
      </c>
      <c r="C439" s="18" t="s">
        <v>116</v>
      </c>
      <c r="D439" s="18"/>
      <c r="E439" s="18"/>
      <c r="F439" s="18"/>
      <c r="G439" s="18"/>
      <c r="H439" s="17"/>
      <c r="I439" s="17"/>
      <c r="J439" s="37"/>
      <c r="K439" s="38"/>
    </row>
    <row r="440" spans="1:11" ht="24.95" customHeight="1" x14ac:dyDescent="0.2">
      <c r="A440" s="154"/>
      <c r="B440" s="62" t="s">
        <v>198</v>
      </c>
      <c r="C440" s="18" t="s">
        <v>116</v>
      </c>
      <c r="D440" s="18"/>
      <c r="E440" s="18"/>
      <c r="F440" s="18"/>
      <c r="G440" s="18"/>
      <c r="H440" s="17"/>
      <c r="I440" s="17"/>
      <c r="J440" s="37"/>
      <c r="K440" s="38"/>
    </row>
    <row r="441" spans="1:11" ht="24.95" customHeight="1" x14ac:dyDescent="0.2">
      <c r="A441" s="154"/>
      <c r="B441" s="62" t="s">
        <v>126</v>
      </c>
      <c r="C441" s="18" t="s">
        <v>116</v>
      </c>
      <c r="D441" s="18"/>
      <c r="E441" s="18"/>
      <c r="F441" s="18"/>
      <c r="G441" s="18"/>
      <c r="H441" s="17"/>
      <c r="I441" s="17"/>
      <c r="J441" s="37"/>
      <c r="K441" s="38"/>
    </row>
    <row r="442" spans="1:11" ht="48" customHeight="1" x14ac:dyDescent="0.2">
      <c r="A442" s="154"/>
      <c r="B442" s="62" t="s">
        <v>127</v>
      </c>
      <c r="C442" s="18" t="s">
        <v>116</v>
      </c>
      <c r="D442" s="18"/>
      <c r="E442" s="18"/>
      <c r="F442" s="18"/>
      <c r="G442" s="18"/>
      <c r="H442" s="17"/>
      <c r="I442" s="17"/>
      <c r="J442" s="37"/>
      <c r="K442" s="38"/>
    </row>
    <row r="443" spans="1:11" ht="38.25" customHeight="1" x14ac:dyDescent="0.2">
      <c r="A443" s="154"/>
      <c r="B443" s="62" t="s">
        <v>128</v>
      </c>
      <c r="C443" s="18" t="s">
        <v>116</v>
      </c>
      <c r="D443" s="18"/>
      <c r="E443" s="18"/>
      <c r="F443" s="18"/>
      <c r="G443" s="18"/>
      <c r="H443" s="17"/>
      <c r="I443" s="17"/>
      <c r="J443" s="37"/>
      <c r="K443" s="38"/>
    </row>
    <row r="444" spans="1:11" ht="41.25" customHeight="1" x14ac:dyDescent="0.2">
      <c r="A444" s="154"/>
      <c r="B444" s="114" t="s">
        <v>129</v>
      </c>
      <c r="C444" s="18" t="s">
        <v>116</v>
      </c>
      <c r="D444" s="18"/>
      <c r="E444" s="18"/>
      <c r="F444" s="18"/>
      <c r="G444" s="17"/>
      <c r="H444" s="17"/>
      <c r="I444" s="17"/>
      <c r="J444" s="36"/>
      <c r="K444" s="38"/>
    </row>
    <row r="445" spans="1:11" ht="35.25" customHeight="1" x14ac:dyDescent="0.2">
      <c r="A445" s="154"/>
      <c r="B445" s="114" t="s">
        <v>130</v>
      </c>
      <c r="C445" s="18" t="s">
        <v>116</v>
      </c>
      <c r="D445" s="18"/>
      <c r="E445" s="18"/>
      <c r="F445" s="18"/>
      <c r="G445" s="18"/>
      <c r="H445" s="17"/>
      <c r="I445" s="17"/>
      <c r="J445" s="36"/>
      <c r="K445" s="38"/>
    </row>
    <row r="446" spans="1:11" ht="43.5" customHeight="1" x14ac:dyDescent="0.2">
      <c r="A446" s="154"/>
      <c r="B446" s="114" t="s">
        <v>131</v>
      </c>
      <c r="C446" s="18" t="s">
        <v>116</v>
      </c>
      <c r="D446" s="17"/>
      <c r="E446" s="17"/>
      <c r="F446" s="18"/>
      <c r="G446" s="17"/>
      <c r="H446" s="17"/>
      <c r="I446" s="17"/>
      <c r="J446" s="36"/>
      <c r="K446" s="38"/>
    </row>
    <row r="447" spans="1:11" ht="48.75" customHeight="1" x14ac:dyDescent="0.2">
      <c r="A447" s="154"/>
      <c r="B447" s="114" t="s">
        <v>132</v>
      </c>
      <c r="C447" s="18" t="s">
        <v>116</v>
      </c>
      <c r="D447" s="17"/>
      <c r="E447" s="17"/>
      <c r="F447" s="18"/>
      <c r="G447" s="17"/>
      <c r="H447" s="17"/>
      <c r="I447" s="17"/>
      <c r="J447" s="36"/>
      <c r="K447" s="38"/>
    </row>
    <row r="448" spans="1:11" ht="45.75" customHeight="1" x14ac:dyDescent="0.2">
      <c r="A448" s="154"/>
      <c r="B448" s="62" t="s">
        <v>133</v>
      </c>
      <c r="C448" s="18" t="s">
        <v>116</v>
      </c>
      <c r="D448" s="18"/>
      <c r="E448" s="18"/>
      <c r="F448" s="18"/>
      <c r="G448" s="17"/>
      <c r="H448" s="17"/>
      <c r="I448" s="17"/>
      <c r="J448" s="36"/>
      <c r="K448" s="38"/>
    </row>
    <row r="449" spans="1:11" ht="24.95" customHeight="1" x14ac:dyDescent="0.2">
      <c r="A449" s="154"/>
      <c r="B449" s="62" t="s">
        <v>134</v>
      </c>
      <c r="C449" s="18" t="s">
        <v>116</v>
      </c>
      <c r="D449" s="17"/>
      <c r="E449" s="18"/>
      <c r="F449" s="18"/>
      <c r="G449" s="17"/>
      <c r="H449" s="17"/>
      <c r="I449" s="17"/>
      <c r="J449" s="36"/>
      <c r="K449" s="38"/>
    </row>
    <row r="450" spans="1:11" ht="24.95" customHeight="1" x14ac:dyDescent="0.2">
      <c r="A450" s="154"/>
      <c r="B450" s="62" t="s">
        <v>135</v>
      </c>
      <c r="C450" s="18" t="s">
        <v>116</v>
      </c>
      <c r="D450" s="18"/>
      <c r="E450" s="18"/>
      <c r="F450" s="18"/>
      <c r="G450" s="17"/>
      <c r="H450" s="17"/>
      <c r="I450" s="17"/>
      <c r="J450" s="36"/>
      <c r="K450" s="38"/>
    </row>
    <row r="451" spans="1:11" ht="24.95" customHeight="1" x14ac:dyDescent="0.2">
      <c r="A451" s="154"/>
      <c r="B451" s="62" t="s">
        <v>136</v>
      </c>
      <c r="C451" s="18" t="s">
        <v>116</v>
      </c>
      <c r="D451" s="18"/>
      <c r="E451" s="18"/>
      <c r="F451" s="18"/>
      <c r="G451" s="17"/>
      <c r="H451" s="17"/>
      <c r="I451" s="17"/>
      <c r="J451" s="36"/>
      <c r="K451" s="38"/>
    </row>
    <row r="452" spans="1:11" ht="24.95" customHeight="1" x14ac:dyDescent="0.2">
      <c r="A452" s="154"/>
      <c r="B452" s="62" t="s">
        <v>137</v>
      </c>
      <c r="C452" s="18" t="s">
        <v>116</v>
      </c>
      <c r="D452" s="18"/>
      <c r="E452" s="18"/>
      <c r="F452" s="18"/>
      <c r="G452" s="17"/>
      <c r="H452" s="17"/>
      <c r="I452" s="17"/>
      <c r="J452" s="36"/>
      <c r="K452" s="38"/>
    </row>
    <row r="453" spans="1:11" ht="24.95" customHeight="1" x14ac:dyDescent="0.2">
      <c r="A453" s="154"/>
      <c r="B453" s="62" t="s">
        <v>138</v>
      </c>
      <c r="C453" s="18" t="s">
        <v>116</v>
      </c>
      <c r="D453" s="18"/>
      <c r="E453" s="18"/>
      <c r="F453" s="18"/>
      <c r="G453" s="17"/>
      <c r="H453" s="17"/>
      <c r="I453" s="17"/>
      <c r="J453" s="36"/>
      <c r="K453" s="38"/>
    </row>
    <row r="454" spans="1:11" ht="24.95" customHeight="1" x14ac:dyDescent="0.2">
      <c r="A454" s="154"/>
      <c r="B454" s="62" t="s">
        <v>139</v>
      </c>
      <c r="C454" s="18" t="s">
        <v>116</v>
      </c>
      <c r="D454" s="17"/>
      <c r="E454" s="17"/>
      <c r="F454" s="18"/>
      <c r="G454" s="17"/>
      <c r="H454" s="17"/>
      <c r="I454" s="17"/>
      <c r="J454" s="36"/>
      <c r="K454" s="38"/>
    </row>
    <row r="455" spans="1:11" ht="24.95" customHeight="1" x14ac:dyDescent="0.2">
      <c r="A455" s="154"/>
      <c r="B455" s="62" t="s">
        <v>140</v>
      </c>
      <c r="C455" s="18" t="s">
        <v>116</v>
      </c>
      <c r="D455" s="17"/>
      <c r="E455" s="17"/>
      <c r="F455" s="18"/>
      <c r="G455" s="17"/>
      <c r="H455" s="17"/>
      <c r="I455" s="17"/>
      <c r="J455" s="36"/>
      <c r="K455" s="38"/>
    </row>
    <row r="456" spans="1:11" ht="24.95" customHeight="1" x14ac:dyDescent="0.2">
      <c r="A456" s="154"/>
      <c r="B456" s="62" t="s">
        <v>141</v>
      </c>
      <c r="C456" s="18" t="s">
        <v>116</v>
      </c>
      <c r="D456" s="17"/>
      <c r="E456" s="17"/>
      <c r="F456" s="18"/>
      <c r="G456" s="17"/>
      <c r="H456" s="17"/>
      <c r="I456" s="17"/>
      <c r="J456" s="36"/>
      <c r="K456" s="38"/>
    </row>
    <row r="457" spans="1:11" ht="44.25" customHeight="1" x14ac:dyDescent="0.2">
      <c r="A457" s="154"/>
      <c r="B457" s="62" t="s">
        <v>142</v>
      </c>
      <c r="C457" s="18" t="s">
        <v>116</v>
      </c>
      <c r="D457" s="17"/>
      <c r="E457" s="17"/>
      <c r="F457" s="18"/>
      <c r="G457" s="17"/>
      <c r="H457" s="17"/>
      <c r="I457" s="17"/>
      <c r="J457" s="36"/>
      <c r="K457" s="38"/>
    </row>
    <row r="458" spans="1:11" ht="24.95" customHeight="1" x14ac:dyDescent="0.2">
      <c r="A458" s="154"/>
      <c r="B458" s="62" t="s">
        <v>143</v>
      </c>
      <c r="C458" s="18" t="s">
        <v>116</v>
      </c>
      <c r="D458" s="17"/>
      <c r="E458" s="17"/>
      <c r="F458" s="18"/>
      <c r="G458" s="17"/>
      <c r="H458" s="17"/>
      <c r="I458" s="17"/>
      <c r="J458" s="36"/>
      <c r="K458" s="38"/>
    </row>
    <row r="459" spans="1:11" ht="24.95" customHeight="1" x14ac:dyDescent="0.2">
      <c r="A459" s="154"/>
      <c r="B459" s="62" t="s">
        <v>144</v>
      </c>
      <c r="C459" s="18" t="s">
        <v>116</v>
      </c>
      <c r="D459" s="17"/>
      <c r="E459" s="17"/>
      <c r="F459" s="18"/>
      <c r="G459" s="17"/>
      <c r="H459" s="17"/>
      <c r="I459" s="17"/>
      <c r="J459" s="36"/>
      <c r="K459" s="38"/>
    </row>
    <row r="460" spans="1:11" ht="33" customHeight="1" x14ac:dyDescent="0.2">
      <c r="A460" s="154"/>
      <c r="B460" s="62" t="s">
        <v>145</v>
      </c>
      <c r="C460" s="18" t="s">
        <v>116</v>
      </c>
      <c r="D460" s="17"/>
      <c r="E460" s="17"/>
      <c r="F460" s="18"/>
      <c r="G460" s="17"/>
      <c r="H460" s="17"/>
      <c r="I460" s="17"/>
      <c r="J460" s="36"/>
      <c r="K460" s="38"/>
    </row>
    <row r="461" spans="1:11" ht="37.5" customHeight="1" x14ac:dyDescent="0.2">
      <c r="A461" s="154"/>
      <c r="B461" s="62" t="s">
        <v>205</v>
      </c>
      <c r="C461" s="18" t="s">
        <v>116</v>
      </c>
      <c r="D461" s="17"/>
      <c r="E461" s="17"/>
      <c r="F461" s="18"/>
      <c r="G461" s="17"/>
      <c r="H461" s="17"/>
      <c r="I461" s="17"/>
      <c r="J461" s="36"/>
      <c r="K461" s="38"/>
    </row>
    <row r="462" spans="1:11" ht="50.25" customHeight="1" x14ac:dyDescent="0.2">
      <c r="A462" s="154"/>
      <c r="B462" s="62" t="s">
        <v>147</v>
      </c>
      <c r="C462" s="18" t="s">
        <v>116</v>
      </c>
      <c r="D462" s="17"/>
      <c r="E462" s="17"/>
      <c r="F462" s="18"/>
      <c r="G462" s="17"/>
      <c r="H462" s="17"/>
      <c r="I462" s="17"/>
      <c r="J462" s="36"/>
      <c r="K462" s="38"/>
    </row>
    <row r="463" spans="1:11" ht="51.75" customHeight="1" x14ac:dyDescent="0.2">
      <c r="A463" s="154"/>
      <c r="B463" s="62" t="s">
        <v>148</v>
      </c>
      <c r="C463" s="18" t="s">
        <v>116</v>
      </c>
      <c r="D463" s="17"/>
      <c r="E463" s="17"/>
      <c r="F463" s="18"/>
      <c r="G463" s="17"/>
      <c r="H463" s="17"/>
      <c r="I463" s="17"/>
      <c r="J463" s="36"/>
      <c r="K463" s="38"/>
    </row>
    <row r="464" spans="1:11" ht="44.25" customHeight="1" x14ac:dyDescent="0.2">
      <c r="A464" s="154"/>
      <c r="B464" s="114" t="s">
        <v>149</v>
      </c>
      <c r="C464" s="18" t="s">
        <v>150</v>
      </c>
      <c r="D464" s="17"/>
      <c r="E464" s="17"/>
      <c r="F464" s="18"/>
      <c r="G464" s="17"/>
      <c r="H464" s="17"/>
      <c r="I464" s="17"/>
      <c r="J464" s="36"/>
      <c r="K464" s="38"/>
    </row>
    <row r="465" spans="1:11" ht="24.95" customHeight="1" x14ac:dyDescent="0.2">
      <c r="A465" s="154"/>
      <c r="B465" s="114" t="s">
        <v>151</v>
      </c>
      <c r="C465" s="18" t="s">
        <v>150</v>
      </c>
      <c r="D465" s="17"/>
      <c r="E465" s="17"/>
      <c r="F465" s="18"/>
      <c r="G465" s="17"/>
      <c r="H465" s="17"/>
      <c r="I465" s="17"/>
      <c r="J465" s="36"/>
      <c r="K465" s="38"/>
    </row>
    <row r="466" spans="1:11" ht="24.95" customHeight="1" x14ac:dyDescent="0.2">
      <c r="A466" s="154"/>
      <c r="B466" s="114" t="s">
        <v>152</v>
      </c>
      <c r="C466" s="18" t="s">
        <v>150</v>
      </c>
      <c r="D466" s="17"/>
      <c r="E466" s="17"/>
      <c r="F466" s="18"/>
      <c r="G466" s="17"/>
      <c r="H466" s="17"/>
      <c r="I466" s="17"/>
      <c r="J466" s="36"/>
      <c r="K466" s="38"/>
    </row>
    <row r="467" spans="1:11" ht="24.95" customHeight="1" x14ac:dyDescent="0.2">
      <c r="A467" s="154"/>
      <c r="B467" s="114" t="s">
        <v>153</v>
      </c>
      <c r="C467" s="18" t="s">
        <v>150</v>
      </c>
      <c r="D467" s="17"/>
      <c r="E467" s="17"/>
      <c r="F467" s="18"/>
      <c r="G467" s="17"/>
      <c r="H467" s="17"/>
      <c r="I467" s="17"/>
      <c r="J467" s="36"/>
      <c r="K467" s="38"/>
    </row>
    <row r="468" spans="1:11" ht="24.95" customHeight="1" x14ac:dyDescent="0.2">
      <c r="A468" s="154"/>
      <c r="B468" s="114" t="s">
        <v>154</v>
      </c>
      <c r="C468" s="18" t="s">
        <v>150</v>
      </c>
      <c r="D468" s="17"/>
      <c r="E468" s="17"/>
      <c r="F468" s="18"/>
      <c r="G468" s="17"/>
      <c r="H468" s="17"/>
      <c r="I468" s="17"/>
      <c r="J468" s="36"/>
      <c r="K468" s="38"/>
    </row>
    <row r="469" spans="1:11" ht="24.95" customHeight="1" x14ac:dyDescent="0.2">
      <c r="A469" s="154"/>
      <c r="B469" s="114" t="s">
        <v>155</v>
      </c>
      <c r="C469" s="18" t="s">
        <v>150</v>
      </c>
      <c r="D469" s="17"/>
      <c r="E469" s="17"/>
      <c r="F469" s="18"/>
      <c r="G469" s="17"/>
      <c r="H469" s="17"/>
      <c r="I469" s="17"/>
      <c r="J469" s="36"/>
      <c r="K469" s="38"/>
    </row>
    <row r="470" spans="1:11" ht="24.95" customHeight="1" x14ac:dyDescent="0.2">
      <c r="A470" s="154"/>
      <c r="B470" s="114" t="s">
        <v>156</v>
      </c>
      <c r="C470" s="18" t="s">
        <v>150</v>
      </c>
      <c r="D470" s="17"/>
      <c r="E470" s="17"/>
      <c r="F470" s="18"/>
      <c r="G470" s="17"/>
      <c r="H470" s="17"/>
      <c r="I470" s="17"/>
      <c r="J470" s="36"/>
      <c r="K470" s="38"/>
    </row>
    <row r="471" spans="1:11" ht="24.95" customHeight="1" x14ac:dyDescent="0.2">
      <c r="A471" s="154"/>
      <c r="B471" s="114" t="s">
        <v>157</v>
      </c>
      <c r="C471" s="18" t="s">
        <v>150</v>
      </c>
      <c r="D471" s="17"/>
      <c r="E471" s="17"/>
      <c r="F471" s="18"/>
      <c r="G471" s="17"/>
      <c r="H471" s="17"/>
      <c r="I471" s="17"/>
      <c r="J471" s="36"/>
      <c r="K471" s="38"/>
    </row>
    <row r="472" spans="1:11" ht="24.95" customHeight="1" x14ac:dyDescent="0.2">
      <c r="A472" s="154"/>
      <c r="B472" s="114" t="s">
        <v>158</v>
      </c>
      <c r="C472" s="18" t="s">
        <v>150</v>
      </c>
      <c r="D472" s="17"/>
      <c r="E472" s="17"/>
      <c r="F472" s="18"/>
      <c r="G472" s="17"/>
      <c r="H472" s="17"/>
      <c r="I472" s="17"/>
      <c r="J472" s="36"/>
      <c r="K472" s="38"/>
    </row>
    <row r="473" spans="1:11" ht="24.95" customHeight="1" x14ac:dyDescent="0.2">
      <c r="A473" s="154"/>
      <c r="B473" s="114" t="s">
        <v>159</v>
      </c>
      <c r="C473" s="18" t="s">
        <v>150</v>
      </c>
      <c r="D473" s="17"/>
      <c r="E473" s="17"/>
      <c r="F473" s="18"/>
      <c r="G473" s="17"/>
      <c r="H473" s="17"/>
      <c r="I473" s="17"/>
      <c r="J473" s="36"/>
      <c r="K473" s="38"/>
    </row>
    <row r="474" spans="1:11" ht="24.95" customHeight="1" x14ac:dyDescent="0.2">
      <c r="A474" s="154"/>
      <c r="B474" s="114" t="s">
        <v>160</v>
      </c>
      <c r="C474" s="18" t="s">
        <v>150</v>
      </c>
      <c r="D474" s="17"/>
      <c r="E474" s="17"/>
      <c r="F474" s="18"/>
      <c r="G474" s="17"/>
      <c r="H474" s="17"/>
      <c r="I474" s="17"/>
      <c r="J474" s="36"/>
      <c r="K474" s="38"/>
    </row>
    <row r="475" spans="1:11" ht="24.95" customHeight="1" x14ac:dyDescent="0.2">
      <c r="A475" s="154"/>
      <c r="B475" s="62" t="s">
        <v>161</v>
      </c>
      <c r="C475" s="18" t="s">
        <v>162</v>
      </c>
      <c r="D475" s="17"/>
      <c r="E475" s="17"/>
      <c r="F475" s="18"/>
      <c r="G475" s="17"/>
      <c r="H475" s="17"/>
      <c r="I475" s="17"/>
      <c r="J475" s="36"/>
      <c r="K475" s="38"/>
    </row>
    <row r="476" spans="1:11" ht="24.95" customHeight="1" x14ac:dyDescent="0.2">
      <c r="A476" s="154"/>
      <c r="B476" s="62" t="s">
        <v>200</v>
      </c>
      <c r="C476" s="18" t="s">
        <v>162</v>
      </c>
      <c r="D476" s="17"/>
      <c r="E476" s="17"/>
      <c r="F476" s="18"/>
      <c r="G476" s="17"/>
      <c r="H476" s="17"/>
      <c r="I476" s="17"/>
      <c r="J476" s="36"/>
      <c r="K476" s="38"/>
    </row>
    <row r="477" spans="1:11" ht="24.95" customHeight="1" x14ac:dyDescent="0.2">
      <c r="A477" s="154"/>
      <c r="B477" s="114" t="s">
        <v>164</v>
      </c>
      <c r="C477" s="18" t="s">
        <v>162</v>
      </c>
      <c r="D477" s="17"/>
      <c r="E477" s="17"/>
      <c r="F477" s="18"/>
      <c r="G477" s="17"/>
      <c r="H477" s="17"/>
      <c r="I477" s="17"/>
      <c r="J477" s="36"/>
      <c r="K477" s="38"/>
    </row>
    <row r="478" spans="1:11" ht="24.95" customHeight="1" x14ac:dyDescent="0.2">
      <c r="A478" s="154"/>
      <c r="B478" s="114" t="s">
        <v>165</v>
      </c>
      <c r="C478" s="18" t="s">
        <v>162</v>
      </c>
      <c r="D478" s="17"/>
      <c r="E478" s="17"/>
      <c r="F478" s="18"/>
      <c r="G478" s="17"/>
      <c r="H478" s="17"/>
      <c r="I478" s="17"/>
      <c r="J478" s="36"/>
      <c r="K478" s="38"/>
    </row>
    <row r="479" spans="1:11" ht="24.95" customHeight="1" x14ac:dyDescent="0.2">
      <c r="A479" s="154"/>
      <c r="B479" s="114" t="s">
        <v>166</v>
      </c>
      <c r="C479" s="18" t="s">
        <v>162</v>
      </c>
      <c r="D479" s="17"/>
      <c r="E479" s="17"/>
      <c r="F479" s="18"/>
      <c r="G479" s="17"/>
      <c r="H479" s="17"/>
      <c r="I479" s="17"/>
      <c r="J479" s="36"/>
      <c r="K479" s="38"/>
    </row>
    <row r="480" spans="1:11" ht="24.95" customHeight="1" x14ac:dyDescent="0.2">
      <c r="A480" s="154"/>
      <c r="B480" s="114" t="s">
        <v>168</v>
      </c>
      <c r="C480" s="18" t="s">
        <v>162</v>
      </c>
      <c r="D480" s="17"/>
      <c r="E480" s="17"/>
      <c r="F480" s="18"/>
      <c r="G480" s="17"/>
      <c r="H480" s="17"/>
      <c r="I480" s="17"/>
      <c r="J480" s="36"/>
      <c r="K480" s="38"/>
    </row>
    <row r="481" spans="1:11" ht="24.95" customHeight="1" x14ac:dyDescent="0.2">
      <c r="A481" s="154"/>
      <c r="B481" s="114" t="s">
        <v>169</v>
      </c>
      <c r="C481" s="18" t="s">
        <v>170</v>
      </c>
      <c r="D481" s="17"/>
      <c r="E481" s="17"/>
      <c r="F481" s="18"/>
      <c r="G481" s="17"/>
      <c r="H481" s="17"/>
      <c r="I481" s="17"/>
      <c r="J481" s="36"/>
      <c r="K481" s="38"/>
    </row>
    <row r="482" spans="1:11" ht="24.95" customHeight="1" x14ac:dyDescent="0.2">
      <c r="A482" s="154"/>
      <c r="B482" s="114" t="s">
        <v>171</v>
      </c>
      <c r="C482" s="18" t="s">
        <v>170</v>
      </c>
      <c r="D482" s="17"/>
      <c r="E482" s="17"/>
      <c r="F482" s="18"/>
      <c r="G482" s="17"/>
      <c r="H482" s="17"/>
      <c r="I482" s="17"/>
      <c r="J482" s="36"/>
      <c r="K482" s="38"/>
    </row>
    <row r="483" spans="1:11" ht="24.95" customHeight="1" x14ac:dyDescent="0.2">
      <c r="A483" s="154"/>
      <c r="B483" s="114" t="s">
        <v>172</v>
      </c>
      <c r="C483" s="18" t="s">
        <v>170</v>
      </c>
      <c r="D483" s="17"/>
      <c r="E483" s="17"/>
      <c r="F483" s="18"/>
      <c r="G483" s="17"/>
      <c r="H483" s="17"/>
      <c r="I483" s="17"/>
      <c r="J483" s="36"/>
      <c r="K483" s="38"/>
    </row>
    <row r="484" spans="1:11" ht="24.95" customHeight="1" x14ac:dyDescent="0.2">
      <c r="A484" s="154"/>
      <c r="B484" s="114" t="s">
        <v>173</v>
      </c>
      <c r="C484" s="18" t="s">
        <v>170</v>
      </c>
      <c r="D484" s="17"/>
      <c r="E484" s="17"/>
      <c r="F484" s="18"/>
      <c r="G484" s="17"/>
      <c r="H484" s="17"/>
      <c r="I484" s="17"/>
      <c r="J484" s="36"/>
      <c r="K484" s="38"/>
    </row>
    <row r="485" spans="1:11" ht="24.95" customHeight="1" x14ac:dyDescent="0.2">
      <c r="A485" s="154"/>
      <c r="B485" s="114" t="s">
        <v>174</v>
      </c>
      <c r="C485" s="18" t="s">
        <v>170</v>
      </c>
      <c r="D485" s="17"/>
      <c r="E485" s="17"/>
      <c r="F485" s="18"/>
      <c r="G485" s="17"/>
      <c r="H485" s="17"/>
      <c r="I485" s="17"/>
      <c r="J485" s="36"/>
      <c r="K485" s="38"/>
    </row>
    <row r="486" spans="1:11" ht="24.95" customHeight="1" x14ac:dyDescent="0.2">
      <c r="A486" s="154"/>
      <c r="B486" s="114" t="s">
        <v>201</v>
      </c>
      <c r="C486" s="18" t="s">
        <v>170</v>
      </c>
      <c r="D486" s="17"/>
      <c r="E486" s="17"/>
      <c r="F486" s="18"/>
      <c r="G486" s="17"/>
      <c r="H486" s="17"/>
      <c r="I486" s="17"/>
      <c r="J486" s="36"/>
      <c r="K486" s="38"/>
    </row>
    <row r="487" spans="1:11" ht="24.95" customHeight="1" x14ac:dyDescent="0.2">
      <c r="A487" s="154"/>
      <c r="B487" s="114" t="s">
        <v>176</v>
      </c>
      <c r="C487" s="18" t="s">
        <v>170</v>
      </c>
      <c r="D487" s="17"/>
      <c r="E487" s="17"/>
      <c r="F487" s="18"/>
      <c r="G487" s="17"/>
      <c r="H487" s="17"/>
      <c r="I487" s="17"/>
      <c r="J487" s="36"/>
      <c r="K487" s="38"/>
    </row>
    <row r="488" spans="1:11" ht="24.95" customHeight="1" x14ac:dyDescent="0.2">
      <c r="A488" s="154"/>
      <c r="B488" s="114" t="s">
        <v>177</v>
      </c>
      <c r="C488" s="18" t="s">
        <v>170</v>
      </c>
      <c r="D488" s="17"/>
      <c r="E488" s="17"/>
      <c r="F488" s="18"/>
      <c r="G488" s="17"/>
      <c r="H488" s="17"/>
      <c r="I488" s="17"/>
      <c r="J488" s="36"/>
      <c r="K488" s="38"/>
    </row>
    <row r="489" spans="1:11" ht="38.25" x14ac:dyDescent="0.2">
      <c r="A489" s="154"/>
      <c r="B489" s="62" t="s">
        <v>178</v>
      </c>
      <c r="C489" s="18" t="s">
        <v>179</v>
      </c>
      <c r="D489" s="17"/>
      <c r="E489" s="17"/>
      <c r="F489" s="18"/>
      <c r="G489" s="17"/>
      <c r="H489" s="17"/>
      <c r="I489" s="17"/>
      <c r="J489" s="36"/>
      <c r="K489" s="38"/>
    </row>
    <row r="490" spans="1:11" ht="38.25" x14ac:dyDescent="0.2">
      <c r="A490" s="154"/>
      <c r="B490" s="62" t="s">
        <v>180</v>
      </c>
      <c r="C490" s="18" t="s">
        <v>206</v>
      </c>
      <c r="D490" s="17"/>
      <c r="E490" s="17"/>
      <c r="F490" s="18"/>
      <c r="G490" s="17"/>
      <c r="H490" s="17"/>
      <c r="I490" s="17"/>
      <c r="J490" s="36"/>
      <c r="K490" s="38"/>
    </row>
    <row r="491" spans="1:11" ht="38.25" x14ac:dyDescent="0.2">
      <c r="A491" s="154"/>
      <c r="B491" s="114" t="s">
        <v>182</v>
      </c>
      <c r="C491" s="18" t="s">
        <v>206</v>
      </c>
      <c r="D491" s="17"/>
      <c r="E491" s="17"/>
      <c r="F491" s="18"/>
      <c r="G491" s="17"/>
      <c r="H491" s="17"/>
      <c r="I491" s="17"/>
      <c r="J491" s="36"/>
      <c r="K491" s="38"/>
    </row>
    <row r="492" spans="1:11" ht="38.25" x14ac:dyDescent="0.2">
      <c r="A492" s="154"/>
      <c r="B492" s="114" t="s">
        <v>183</v>
      </c>
      <c r="C492" s="18" t="s">
        <v>206</v>
      </c>
      <c r="D492" s="17"/>
      <c r="E492" s="17"/>
      <c r="F492" s="18"/>
      <c r="G492" s="17"/>
      <c r="H492" s="17"/>
      <c r="I492" s="17"/>
      <c r="J492" s="36"/>
      <c r="K492" s="38"/>
    </row>
    <row r="493" spans="1:11" ht="63.75" x14ac:dyDescent="0.2">
      <c r="A493" s="154"/>
      <c r="B493" s="114" t="s">
        <v>184</v>
      </c>
      <c r="C493" s="18" t="s">
        <v>206</v>
      </c>
      <c r="D493" s="17"/>
      <c r="E493" s="17"/>
      <c r="F493" s="18"/>
      <c r="G493" s="17"/>
      <c r="H493" s="17"/>
      <c r="I493" s="17"/>
      <c r="J493" s="36"/>
      <c r="K493" s="38"/>
    </row>
    <row r="494" spans="1:11" ht="24.95" customHeight="1" x14ac:dyDescent="0.2">
      <c r="A494" s="154"/>
      <c r="B494" s="114" t="s">
        <v>185</v>
      </c>
      <c r="C494" s="18" t="s">
        <v>206</v>
      </c>
      <c r="D494" s="17"/>
      <c r="E494" s="17"/>
      <c r="F494" s="18"/>
      <c r="G494" s="17"/>
      <c r="H494" s="17"/>
      <c r="I494" s="17"/>
      <c r="J494" s="36"/>
      <c r="K494" s="38"/>
    </row>
    <row r="495" spans="1:11" ht="38.25" x14ac:dyDescent="0.2">
      <c r="A495" s="154"/>
      <c r="B495" s="62" t="s">
        <v>186</v>
      </c>
      <c r="C495" s="18" t="s">
        <v>206</v>
      </c>
      <c r="D495" s="17"/>
      <c r="E495" s="17"/>
      <c r="F495" s="18"/>
      <c r="G495" s="17"/>
      <c r="H495" s="17"/>
      <c r="I495" s="17"/>
      <c r="J495" s="36"/>
      <c r="K495" s="38"/>
    </row>
    <row r="496" spans="1:11" ht="38.25" x14ac:dyDescent="0.2">
      <c r="A496" s="154"/>
      <c r="B496" s="114" t="s">
        <v>207</v>
      </c>
      <c r="C496" s="18" t="s">
        <v>206</v>
      </c>
      <c r="D496" s="17"/>
      <c r="E496" s="17"/>
      <c r="F496" s="18"/>
      <c r="G496" s="17"/>
      <c r="H496" s="17"/>
      <c r="I496" s="17"/>
      <c r="J496" s="36"/>
      <c r="K496" s="38"/>
    </row>
    <row r="497" spans="1:11" ht="38.25" x14ac:dyDescent="0.2">
      <c r="A497" s="154"/>
      <c r="B497" s="62" t="s">
        <v>189</v>
      </c>
      <c r="C497" s="17" t="s">
        <v>190</v>
      </c>
      <c r="D497" s="17"/>
      <c r="E497" s="17"/>
      <c r="F497" s="17"/>
      <c r="G497" s="17"/>
      <c r="H497" s="17"/>
      <c r="I497" s="17"/>
      <c r="J497" s="36"/>
      <c r="K497" s="38"/>
    </row>
    <row r="498" spans="1:11" ht="25.5" x14ac:dyDescent="0.2">
      <c r="A498" s="154"/>
      <c r="B498" s="62" t="s">
        <v>191</v>
      </c>
      <c r="C498" s="17" t="s">
        <v>190</v>
      </c>
      <c r="D498" s="17"/>
      <c r="E498" s="17"/>
      <c r="F498" s="17"/>
      <c r="G498" s="17"/>
      <c r="H498" s="17"/>
      <c r="I498" s="17"/>
      <c r="J498" s="36"/>
      <c r="K498" s="38"/>
    </row>
    <row r="499" spans="1:11" ht="18" x14ac:dyDescent="0.2">
      <c r="A499" s="151"/>
      <c r="B499" s="114" t="s">
        <v>204</v>
      </c>
      <c r="C499" s="17" t="s">
        <v>190</v>
      </c>
      <c r="D499" s="17"/>
      <c r="E499" s="17"/>
      <c r="F499" s="17"/>
      <c r="G499" s="17"/>
      <c r="H499" s="17"/>
      <c r="I499" s="17"/>
      <c r="J499" s="36"/>
      <c r="K499" s="38"/>
    </row>
    <row r="500" spans="1:11" ht="63.75" x14ac:dyDescent="0.2">
      <c r="A500" s="9" t="s">
        <v>274</v>
      </c>
      <c r="B500" s="9" t="s">
        <v>0</v>
      </c>
      <c r="C500" s="9" t="s">
        <v>1</v>
      </c>
      <c r="D500" s="9" t="s">
        <v>2</v>
      </c>
      <c r="E500" s="9" t="s">
        <v>273</v>
      </c>
      <c r="F500" s="9" t="s">
        <v>271</v>
      </c>
      <c r="G500" s="9" t="s">
        <v>276</v>
      </c>
      <c r="H500" s="9" t="s">
        <v>272</v>
      </c>
      <c r="I500" s="10" t="s">
        <v>277</v>
      </c>
      <c r="J500" s="25" t="s">
        <v>278</v>
      </c>
      <c r="K500" s="38"/>
    </row>
    <row r="501" spans="1:11" ht="38.25" x14ac:dyDescent="0.2">
      <c r="A501" s="150" t="s">
        <v>349</v>
      </c>
      <c r="B501" s="62" t="s">
        <v>193</v>
      </c>
      <c r="C501" s="18" t="s">
        <v>116</v>
      </c>
      <c r="D501" s="6" t="s">
        <v>4</v>
      </c>
      <c r="E501" s="20">
        <v>685</v>
      </c>
      <c r="F501" s="20">
        <f>E501*0.24</f>
        <v>164.4</v>
      </c>
      <c r="G501" s="20">
        <f t="shared" ref="G501" si="15">F501+E501</f>
        <v>849.4</v>
      </c>
      <c r="H501" s="21">
        <v>1</v>
      </c>
      <c r="I501" s="20">
        <f>E501*H501</f>
        <v>685</v>
      </c>
      <c r="J501" s="30">
        <f t="shared" ref="J501" si="16">H501*G501</f>
        <v>849.4</v>
      </c>
      <c r="K501" s="38">
        <f>J501</f>
        <v>849.4</v>
      </c>
    </row>
    <row r="502" spans="1:11" ht="25.5" x14ac:dyDescent="0.2">
      <c r="A502" s="154"/>
      <c r="B502" s="62" t="s">
        <v>194</v>
      </c>
      <c r="C502" s="18" t="s">
        <v>116</v>
      </c>
      <c r="D502" s="17"/>
      <c r="E502" s="17"/>
      <c r="F502" s="18"/>
      <c r="G502" s="17"/>
      <c r="H502" s="17"/>
      <c r="I502" s="17"/>
      <c r="J502" s="36"/>
      <c r="K502" s="38"/>
    </row>
    <row r="503" spans="1:11" ht="25.5" x14ac:dyDescent="0.2">
      <c r="A503" s="154"/>
      <c r="B503" s="62" t="s">
        <v>118</v>
      </c>
      <c r="C503" s="18" t="s">
        <v>116</v>
      </c>
      <c r="D503" s="17"/>
      <c r="E503" s="17"/>
      <c r="F503" s="18"/>
      <c r="G503" s="17"/>
      <c r="H503" s="17"/>
      <c r="I503" s="17"/>
      <c r="J503" s="36"/>
      <c r="K503" s="38"/>
    </row>
    <row r="504" spans="1:11" ht="25.5" x14ac:dyDescent="0.2">
      <c r="A504" s="154"/>
      <c r="B504" s="62" t="s">
        <v>195</v>
      </c>
      <c r="C504" s="18" t="s">
        <v>116</v>
      </c>
      <c r="D504" s="18"/>
      <c r="E504" s="18"/>
      <c r="F504" s="18"/>
      <c r="G504" s="18"/>
      <c r="H504" s="17"/>
      <c r="I504" s="17"/>
      <c r="J504" s="37"/>
      <c r="K504" s="38"/>
    </row>
    <row r="505" spans="1:11" ht="25.5" x14ac:dyDescent="0.2">
      <c r="A505" s="154"/>
      <c r="B505" s="62" t="s">
        <v>196</v>
      </c>
      <c r="C505" s="18" t="s">
        <v>116</v>
      </c>
      <c r="D505" s="18"/>
      <c r="E505" s="18"/>
      <c r="F505" s="18"/>
      <c r="G505" s="18"/>
      <c r="H505" s="17"/>
      <c r="I505" s="17"/>
      <c r="J505" s="37"/>
      <c r="K505" s="38"/>
    </row>
    <row r="506" spans="1:11" ht="24.95" customHeight="1" x14ac:dyDescent="0.2">
      <c r="A506" s="154"/>
      <c r="B506" s="62" t="s">
        <v>121</v>
      </c>
      <c r="C506" s="18" t="s">
        <v>116</v>
      </c>
      <c r="D506" s="18"/>
      <c r="E506" s="18"/>
      <c r="F506" s="18"/>
      <c r="G506" s="18"/>
      <c r="H506" s="17"/>
      <c r="I506" s="17"/>
      <c r="J506" s="37"/>
      <c r="K506" s="38"/>
    </row>
    <row r="507" spans="1:11" ht="25.5" x14ac:dyDescent="0.2">
      <c r="A507" s="154"/>
      <c r="B507" s="62" t="s">
        <v>122</v>
      </c>
      <c r="C507" s="18" t="s">
        <v>116</v>
      </c>
      <c r="D507" s="18"/>
      <c r="E507" s="18"/>
      <c r="F507" s="18"/>
      <c r="G507" s="18"/>
      <c r="H507" s="17"/>
      <c r="I507" s="17"/>
      <c r="J507" s="37"/>
      <c r="K507" s="38"/>
    </row>
    <row r="508" spans="1:11" ht="25.5" x14ac:dyDescent="0.2">
      <c r="A508" s="154"/>
      <c r="B508" s="62" t="s">
        <v>123</v>
      </c>
      <c r="C508" s="18" t="s">
        <v>116</v>
      </c>
      <c r="D508" s="18"/>
      <c r="E508" s="18"/>
      <c r="F508" s="18"/>
      <c r="G508" s="18"/>
      <c r="H508" s="17"/>
      <c r="I508" s="17"/>
      <c r="J508" s="37"/>
      <c r="K508" s="38"/>
    </row>
    <row r="509" spans="1:11" ht="25.5" x14ac:dyDescent="0.2">
      <c r="A509" s="154"/>
      <c r="B509" s="62" t="s">
        <v>197</v>
      </c>
      <c r="C509" s="18" t="s">
        <v>116</v>
      </c>
      <c r="D509" s="18"/>
      <c r="E509" s="18"/>
      <c r="F509" s="18"/>
      <c r="G509" s="18"/>
      <c r="H509" s="17"/>
      <c r="I509" s="17"/>
      <c r="J509" s="37"/>
      <c r="K509" s="38"/>
    </row>
    <row r="510" spans="1:11" ht="25.5" x14ac:dyDescent="0.2">
      <c r="A510" s="154"/>
      <c r="B510" s="62" t="s">
        <v>198</v>
      </c>
      <c r="C510" s="18" t="s">
        <v>116</v>
      </c>
      <c r="D510" s="18"/>
      <c r="E510" s="18"/>
      <c r="F510" s="18"/>
      <c r="G510" s="18"/>
      <c r="H510" s="17"/>
      <c r="I510" s="17"/>
      <c r="J510" s="37"/>
      <c r="K510" s="38"/>
    </row>
    <row r="511" spans="1:11" ht="25.5" x14ac:dyDescent="0.2">
      <c r="A511" s="154"/>
      <c r="B511" s="62" t="s">
        <v>126</v>
      </c>
      <c r="C511" s="18" t="s">
        <v>116</v>
      </c>
      <c r="D511" s="18"/>
      <c r="E511" s="18"/>
      <c r="F511" s="18"/>
      <c r="G511" s="18"/>
      <c r="H511" s="17"/>
      <c r="I511" s="17"/>
      <c r="J511" s="37"/>
      <c r="K511" s="38"/>
    </row>
    <row r="512" spans="1:11" ht="33.75" customHeight="1" x14ac:dyDescent="0.2">
      <c r="A512" s="154"/>
      <c r="B512" s="62" t="s">
        <v>127</v>
      </c>
      <c r="C512" s="18" t="s">
        <v>116</v>
      </c>
      <c r="D512" s="18"/>
      <c r="E512" s="18"/>
      <c r="F512" s="18"/>
      <c r="G512" s="18"/>
      <c r="H512" s="17"/>
      <c r="I512" s="17"/>
      <c r="J512" s="37"/>
      <c r="K512" s="38"/>
    </row>
    <row r="513" spans="1:11" ht="24.95" customHeight="1" x14ac:dyDescent="0.2">
      <c r="A513" s="154"/>
      <c r="B513" s="62" t="s">
        <v>128</v>
      </c>
      <c r="C513" s="18" t="s">
        <v>116</v>
      </c>
      <c r="D513" s="18"/>
      <c r="E513" s="18"/>
      <c r="F513" s="18"/>
      <c r="G513" s="18"/>
      <c r="H513" s="17"/>
      <c r="I513" s="17"/>
      <c r="J513" s="37"/>
      <c r="K513" s="38"/>
    </row>
    <row r="514" spans="1:11" ht="42.75" customHeight="1" x14ac:dyDescent="0.2">
      <c r="A514" s="154"/>
      <c r="B514" s="114" t="s">
        <v>129</v>
      </c>
      <c r="C514" s="18" t="s">
        <v>116</v>
      </c>
      <c r="D514" s="18"/>
      <c r="E514" s="18"/>
      <c r="F514" s="18"/>
      <c r="G514" s="17"/>
      <c r="H514" s="17"/>
      <c r="I514" s="17"/>
      <c r="J514" s="36"/>
      <c r="K514" s="38"/>
    </row>
    <row r="515" spans="1:11" ht="25.5" x14ac:dyDescent="0.2">
      <c r="A515" s="154"/>
      <c r="B515" s="114" t="s">
        <v>130</v>
      </c>
      <c r="C515" s="18" t="s">
        <v>116</v>
      </c>
      <c r="D515" s="18"/>
      <c r="E515" s="18"/>
      <c r="F515" s="18"/>
      <c r="G515" s="18"/>
      <c r="H515" s="17"/>
      <c r="I515" s="17"/>
      <c r="J515" s="36"/>
      <c r="K515" s="38"/>
    </row>
    <row r="516" spans="1:11" ht="25.5" x14ac:dyDescent="0.2">
      <c r="A516" s="154"/>
      <c r="B516" s="114" t="s">
        <v>131</v>
      </c>
      <c r="C516" s="18" t="s">
        <v>116</v>
      </c>
      <c r="D516" s="17"/>
      <c r="E516" s="17"/>
      <c r="F516" s="18"/>
      <c r="G516" s="17"/>
      <c r="H516" s="17"/>
      <c r="I516" s="17"/>
      <c r="J516" s="36"/>
      <c r="K516" s="38"/>
    </row>
    <row r="517" spans="1:11" ht="38.25" x14ac:dyDescent="0.2">
      <c r="A517" s="154"/>
      <c r="B517" s="114" t="s">
        <v>132</v>
      </c>
      <c r="C517" s="18" t="s">
        <v>116</v>
      </c>
      <c r="D517" s="17"/>
      <c r="E517" s="17"/>
      <c r="F517" s="18"/>
      <c r="G517" s="17"/>
      <c r="H517" s="17"/>
      <c r="I517" s="17"/>
      <c r="J517" s="36"/>
      <c r="K517" s="38"/>
    </row>
    <row r="518" spans="1:11" ht="38.25" x14ac:dyDescent="0.2">
      <c r="A518" s="154"/>
      <c r="B518" s="62" t="s">
        <v>133</v>
      </c>
      <c r="C518" s="18" t="s">
        <v>116</v>
      </c>
      <c r="D518" s="18"/>
      <c r="E518" s="18"/>
      <c r="F518" s="18"/>
      <c r="G518" s="17"/>
      <c r="H518" s="17"/>
      <c r="I518" s="17"/>
      <c r="J518" s="36"/>
      <c r="K518" s="38"/>
    </row>
    <row r="519" spans="1:11" ht="25.5" x14ac:dyDescent="0.2">
      <c r="A519" s="154"/>
      <c r="B519" s="62" t="s">
        <v>134</v>
      </c>
      <c r="C519" s="18" t="s">
        <v>116</v>
      </c>
      <c r="D519" s="17"/>
      <c r="E519" s="18"/>
      <c r="F519" s="18"/>
      <c r="G519" s="17"/>
      <c r="H519" s="17"/>
      <c r="I519" s="17"/>
      <c r="J519" s="36"/>
      <c r="K519" s="38"/>
    </row>
    <row r="520" spans="1:11" ht="25.5" x14ac:dyDescent="0.2">
      <c r="A520" s="154"/>
      <c r="B520" s="62" t="s">
        <v>135</v>
      </c>
      <c r="C520" s="18" t="s">
        <v>116</v>
      </c>
      <c r="D520" s="18"/>
      <c r="E520" s="18"/>
      <c r="F520" s="18"/>
      <c r="G520" s="17"/>
      <c r="H520" s="17"/>
      <c r="I520" s="17"/>
      <c r="J520" s="36"/>
      <c r="K520" s="38"/>
    </row>
    <row r="521" spans="1:11" ht="25.5" x14ac:dyDescent="0.2">
      <c r="A521" s="154"/>
      <c r="B521" s="62" t="s">
        <v>136</v>
      </c>
      <c r="C521" s="18" t="s">
        <v>116</v>
      </c>
      <c r="D521" s="18"/>
      <c r="E521" s="18"/>
      <c r="F521" s="18"/>
      <c r="G521" s="17"/>
      <c r="H521" s="17"/>
      <c r="I521" s="17"/>
      <c r="J521" s="36"/>
      <c r="K521" s="38"/>
    </row>
    <row r="522" spans="1:11" ht="25.5" x14ac:dyDescent="0.2">
      <c r="A522" s="154"/>
      <c r="B522" s="62" t="s">
        <v>137</v>
      </c>
      <c r="C522" s="18" t="s">
        <v>116</v>
      </c>
      <c r="D522" s="18"/>
      <c r="E522" s="18"/>
      <c r="F522" s="18"/>
      <c r="G522" s="17"/>
      <c r="H522" s="17"/>
      <c r="I522" s="17"/>
      <c r="J522" s="36"/>
      <c r="K522" s="38"/>
    </row>
    <row r="523" spans="1:11" ht="25.5" x14ac:dyDescent="0.2">
      <c r="A523" s="154"/>
      <c r="B523" s="62" t="s">
        <v>138</v>
      </c>
      <c r="C523" s="18" t="s">
        <v>116</v>
      </c>
      <c r="D523" s="18"/>
      <c r="E523" s="18"/>
      <c r="F523" s="18"/>
      <c r="G523" s="17"/>
      <c r="H523" s="17"/>
      <c r="I523" s="17"/>
      <c r="J523" s="36"/>
      <c r="K523" s="38"/>
    </row>
    <row r="524" spans="1:11" ht="25.5" x14ac:dyDescent="0.2">
      <c r="A524" s="154"/>
      <c r="B524" s="62" t="s">
        <v>139</v>
      </c>
      <c r="C524" s="18" t="s">
        <v>116</v>
      </c>
      <c r="D524" s="17"/>
      <c r="E524" s="17"/>
      <c r="F524" s="18"/>
      <c r="G524" s="17"/>
      <c r="H524" s="17"/>
      <c r="I524" s="17"/>
      <c r="J524" s="36"/>
      <c r="K524" s="38"/>
    </row>
    <row r="525" spans="1:11" ht="25.5" x14ac:dyDescent="0.2">
      <c r="A525" s="154"/>
      <c r="B525" s="62" t="s">
        <v>140</v>
      </c>
      <c r="C525" s="18" t="s">
        <v>116</v>
      </c>
      <c r="D525" s="17"/>
      <c r="E525" s="17"/>
      <c r="F525" s="18"/>
      <c r="G525" s="17"/>
      <c r="H525" s="17"/>
      <c r="I525" s="17"/>
      <c r="J525" s="36"/>
      <c r="K525" s="38"/>
    </row>
    <row r="526" spans="1:11" ht="25.5" x14ac:dyDescent="0.2">
      <c r="A526" s="154"/>
      <c r="B526" s="62" t="s">
        <v>141</v>
      </c>
      <c r="C526" s="18" t="s">
        <v>116</v>
      </c>
      <c r="D526" s="17"/>
      <c r="E526" s="17"/>
      <c r="F526" s="18"/>
      <c r="G526" s="17"/>
      <c r="H526" s="17"/>
      <c r="I526" s="17"/>
      <c r="J526" s="36"/>
      <c r="K526" s="38"/>
    </row>
    <row r="527" spans="1:11" ht="38.25" x14ac:dyDescent="0.2">
      <c r="A527" s="154"/>
      <c r="B527" s="62" t="s">
        <v>142</v>
      </c>
      <c r="C527" s="18" t="s">
        <v>116</v>
      </c>
      <c r="D527" s="17"/>
      <c r="E527" s="17"/>
      <c r="F527" s="18"/>
      <c r="G527" s="17"/>
      <c r="H527" s="17"/>
      <c r="I527" s="17"/>
      <c r="J527" s="36"/>
      <c r="K527" s="38"/>
    </row>
    <row r="528" spans="1:11" ht="25.5" x14ac:dyDescent="0.2">
      <c r="A528" s="154"/>
      <c r="B528" s="62" t="s">
        <v>143</v>
      </c>
      <c r="C528" s="18" t="s">
        <v>116</v>
      </c>
      <c r="D528" s="17"/>
      <c r="E528" s="17"/>
      <c r="F528" s="18"/>
      <c r="G528" s="17"/>
      <c r="H528" s="17"/>
      <c r="I528" s="17"/>
      <c r="J528" s="36"/>
      <c r="K528" s="38"/>
    </row>
    <row r="529" spans="1:11" ht="25.5" x14ac:dyDescent="0.2">
      <c r="A529" s="154"/>
      <c r="B529" s="62" t="s">
        <v>144</v>
      </c>
      <c r="C529" s="18" t="s">
        <v>116</v>
      </c>
      <c r="D529" s="17"/>
      <c r="E529" s="17"/>
      <c r="F529" s="18"/>
      <c r="G529" s="17"/>
      <c r="H529" s="17"/>
      <c r="I529" s="17"/>
      <c r="J529" s="36"/>
      <c r="K529" s="38"/>
    </row>
    <row r="530" spans="1:11" ht="24.95" customHeight="1" x14ac:dyDescent="0.2">
      <c r="A530" s="154"/>
      <c r="B530" s="62" t="s">
        <v>145</v>
      </c>
      <c r="C530" s="18" t="s">
        <v>116</v>
      </c>
      <c r="D530" s="17"/>
      <c r="E530" s="17"/>
      <c r="F530" s="18"/>
      <c r="G530" s="17"/>
      <c r="H530" s="17"/>
      <c r="I530" s="17"/>
      <c r="J530" s="36"/>
      <c r="K530" s="38"/>
    </row>
    <row r="531" spans="1:11" ht="39.75" customHeight="1" x14ac:dyDescent="0.2">
      <c r="A531" s="154"/>
      <c r="B531" s="62" t="s">
        <v>199</v>
      </c>
      <c r="C531" s="18" t="s">
        <v>116</v>
      </c>
      <c r="D531" s="17"/>
      <c r="E531" s="17"/>
      <c r="F531" s="18"/>
      <c r="G531" s="17"/>
      <c r="H531" s="17"/>
      <c r="I531" s="17"/>
      <c r="J531" s="36"/>
      <c r="K531" s="38"/>
    </row>
    <row r="532" spans="1:11" ht="43.5" customHeight="1" x14ac:dyDescent="0.2">
      <c r="A532" s="154"/>
      <c r="B532" s="62" t="s">
        <v>147</v>
      </c>
      <c r="C532" s="18" t="s">
        <v>116</v>
      </c>
      <c r="D532" s="17"/>
      <c r="E532" s="17"/>
      <c r="F532" s="18"/>
      <c r="G532" s="17"/>
      <c r="H532" s="17"/>
      <c r="I532" s="17"/>
      <c r="J532" s="36"/>
      <c r="K532" s="38"/>
    </row>
    <row r="533" spans="1:11" ht="42" customHeight="1" x14ac:dyDescent="0.2">
      <c r="A533" s="154"/>
      <c r="B533" s="62" t="s">
        <v>148</v>
      </c>
      <c r="C533" s="18" t="s">
        <v>116</v>
      </c>
      <c r="D533" s="17"/>
      <c r="E533" s="17"/>
      <c r="F533" s="18"/>
      <c r="G533" s="17"/>
      <c r="H533" s="17"/>
      <c r="I533" s="17"/>
      <c r="J533" s="36"/>
      <c r="K533" s="38"/>
    </row>
    <row r="534" spans="1:11" ht="30.75" customHeight="1" x14ac:dyDescent="0.2">
      <c r="A534" s="154"/>
      <c r="B534" s="114" t="s">
        <v>149</v>
      </c>
      <c r="C534" s="18" t="s">
        <v>150</v>
      </c>
      <c r="D534" s="17"/>
      <c r="E534" s="17"/>
      <c r="F534" s="18"/>
      <c r="G534" s="17"/>
      <c r="H534" s="17"/>
      <c r="I534" s="17"/>
      <c r="J534" s="36"/>
      <c r="K534" s="38"/>
    </row>
    <row r="535" spans="1:11" ht="24.95" customHeight="1" x14ac:dyDescent="0.2">
      <c r="A535" s="154"/>
      <c r="B535" s="114" t="s">
        <v>151</v>
      </c>
      <c r="C535" s="18" t="s">
        <v>150</v>
      </c>
      <c r="D535" s="17"/>
      <c r="E535" s="17"/>
      <c r="F535" s="18"/>
      <c r="G535" s="17"/>
      <c r="H535" s="17"/>
      <c r="I535" s="17"/>
      <c r="J535" s="36"/>
      <c r="K535" s="38"/>
    </row>
    <row r="536" spans="1:11" ht="24.95" customHeight="1" x14ac:dyDescent="0.2">
      <c r="A536" s="154"/>
      <c r="B536" s="114" t="s">
        <v>152</v>
      </c>
      <c r="C536" s="18" t="s">
        <v>150</v>
      </c>
      <c r="D536" s="17"/>
      <c r="E536" s="17"/>
      <c r="F536" s="18"/>
      <c r="G536" s="17"/>
      <c r="H536" s="17"/>
      <c r="I536" s="17"/>
      <c r="J536" s="36"/>
      <c r="K536" s="38"/>
    </row>
    <row r="537" spans="1:11" ht="24.95" customHeight="1" x14ac:dyDescent="0.2">
      <c r="A537" s="154"/>
      <c r="B537" s="114" t="s">
        <v>153</v>
      </c>
      <c r="C537" s="18" t="s">
        <v>150</v>
      </c>
      <c r="D537" s="17"/>
      <c r="E537" s="17"/>
      <c r="F537" s="18"/>
      <c r="G537" s="17"/>
      <c r="H537" s="17"/>
      <c r="I537" s="17"/>
      <c r="J537" s="36"/>
      <c r="K537" s="38"/>
    </row>
    <row r="538" spans="1:11" ht="24.95" customHeight="1" x14ac:dyDescent="0.2">
      <c r="A538" s="154"/>
      <c r="B538" s="114" t="s">
        <v>154</v>
      </c>
      <c r="C538" s="18" t="s">
        <v>150</v>
      </c>
      <c r="D538" s="17"/>
      <c r="E538" s="17"/>
      <c r="F538" s="18"/>
      <c r="G538" s="17"/>
      <c r="H538" s="17"/>
      <c r="I538" s="17"/>
      <c r="J538" s="36"/>
      <c r="K538" s="38"/>
    </row>
    <row r="539" spans="1:11" ht="24.95" customHeight="1" x14ac:dyDescent="0.2">
      <c r="A539" s="154"/>
      <c r="B539" s="114" t="s">
        <v>155</v>
      </c>
      <c r="C539" s="18" t="s">
        <v>150</v>
      </c>
      <c r="D539" s="17"/>
      <c r="E539" s="17"/>
      <c r="F539" s="18"/>
      <c r="G539" s="17"/>
      <c r="H539" s="17"/>
      <c r="I539" s="17"/>
      <c r="J539" s="36"/>
      <c r="K539" s="38"/>
    </row>
    <row r="540" spans="1:11" ht="24.95" customHeight="1" x14ac:dyDescent="0.2">
      <c r="A540" s="154"/>
      <c r="B540" s="114" t="s">
        <v>156</v>
      </c>
      <c r="C540" s="18" t="s">
        <v>150</v>
      </c>
      <c r="D540" s="17"/>
      <c r="E540" s="17"/>
      <c r="F540" s="18"/>
      <c r="G540" s="17"/>
      <c r="H540" s="17"/>
      <c r="I540" s="17"/>
      <c r="J540" s="36"/>
      <c r="K540" s="38"/>
    </row>
    <row r="541" spans="1:11" ht="24.95" customHeight="1" x14ac:dyDescent="0.2">
      <c r="A541" s="154"/>
      <c r="B541" s="114" t="s">
        <v>157</v>
      </c>
      <c r="C541" s="18" t="s">
        <v>150</v>
      </c>
      <c r="D541" s="17"/>
      <c r="E541" s="17"/>
      <c r="F541" s="18"/>
      <c r="G541" s="17"/>
      <c r="H541" s="17"/>
      <c r="I541" s="17"/>
      <c r="J541" s="36"/>
      <c r="K541" s="38"/>
    </row>
    <row r="542" spans="1:11" ht="24.95" customHeight="1" x14ac:dyDescent="0.2">
      <c r="A542" s="154"/>
      <c r="B542" s="114" t="s">
        <v>158</v>
      </c>
      <c r="C542" s="18" t="s">
        <v>150</v>
      </c>
      <c r="D542" s="17"/>
      <c r="E542" s="17"/>
      <c r="F542" s="18"/>
      <c r="G542" s="17"/>
      <c r="H542" s="17"/>
      <c r="I542" s="17"/>
      <c r="J542" s="36"/>
      <c r="K542" s="38"/>
    </row>
    <row r="543" spans="1:11" ht="24.95" customHeight="1" x14ac:dyDescent="0.2">
      <c r="A543" s="154"/>
      <c r="B543" s="114" t="s">
        <v>159</v>
      </c>
      <c r="C543" s="18" t="s">
        <v>150</v>
      </c>
      <c r="D543" s="17"/>
      <c r="E543" s="17"/>
      <c r="F543" s="18"/>
      <c r="G543" s="17"/>
      <c r="H543" s="17"/>
      <c r="I543" s="17"/>
      <c r="J543" s="36"/>
      <c r="K543" s="38"/>
    </row>
    <row r="544" spans="1:11" ht="24.95" customHeight="1" x14ac:dyDescent="0.2">
      <c r="A544" s="154"/>
      <c r="B544" s="114" t="s">
        <v>160</v>
      </c>
      <c r="C544" s="18" t="s">
        <v>150</v>
      </c>
      <c r="D544" s="17"/>
      <c r="E544" s="17"/>
      <c r="F544" s="18"/>
      <c r="G544" s="17"/>
      <c r="H544" s="17"/>
      <c r="I544" s="17"/>
      <c r="J544" s="36"/>
      <c r="K544" s="38"/>
    </row>
    <row r="545" spans="1:11" ht="24.95" customHeight="1" x14ac:dyDescent="0.2">
      <c r="A545" s="154"/>
      <c r="B545" s="62" t="s">
        <v>161</v>
      </c>
      <c r="C545" s="18" t="s">
        <v>162</v>
      </c>
      <c r="D545" s="17"/>
      <c r="E545" s="17"/>
      <c r="F545" s="18"/>
      <c r="G545" s="17"/>
      <c r="H545" s="17"/>
      <c r="I545" s="17"/>
      <c r="J545" s="36"/>
      <c r="K545" s="38"/>
    </row>
    <row r="546" spans="1:11" ht="24.95" customHeight="1" x14ac:dyDescent="0.2">
      <c r="A546" s="154"/>
      <c r="B546" s="62" t="s">
        <v>200</v>
      </c>
      <c r="C546" s="18" t="s">
        <v>162</v>
      </c>
      <c r="D546" s="17"/>
      <c r="E546" s="17"/>
      <c r="F546" s="18"/>
      <c r="G546" s="17"/>
      <c r="H546" s="17"/>
      <c r="I546" s="17"/>
      <c r="J546" s="36"/>
      <c r="K546" s="38"/>
    </row>
    <row r="547" spans="1:11" ht="24.95" customHeight="1" x14ac:dyDescent="0.2">
      <c r="A547" s="154"/>
      <c r="B547" s="114" t="s">
        <v>164</v>
      </c>
      <c r="C547" s="18" t="s">
        <v>162</v>
      </c>
      <c r="D547" s="17"/>
      <c r="E547" s="17"/>
      <c r="F547" s="18"/>
      <c r="G547" s="17"/>
      <c r="H547" s="17"/>
      <c r="I547" s="17"/>
      <c r="J547" s="36"/>
      <c r="K547" s="38"/>
    </row>
    <row r="548" spans="1:11" ht="24.95" customHeight="1" x14ac:dyDescent="0.2">
      <c r="A548" s="154"/>
      <c r="B548" s="114" t="s">
        <v>165</v>
      </c>
      <c r="C548" s="18" t="s">
        <v>162</v>
      </c>
      <c r="D548" s="17"/>
      <c r="E548" s="17"/>
      <c r="F548" s="18"/>
      <c r="G548" s="17"/>
      <c r="H548" s="17"/>
      <c r="I548" s="17"/>
      <c r="J548" s="36"/>
      <c r="K548" s="38"/>
    </row>
    <row r="549" spans="1:11" ht="24.95" customHeight="1" x14ac:dyDescent="0.2">
      <c r="A549" s="154"/>
      <c r="B549" s="114" t="s">
        <v>166</v>
      </c>
      <c r="C549" s="18" t="s">
        <v>162</v>
      </c>
      <c r="D549" s="17"/>
      <c r="E549" s="17"/>
      <c r="F549" s="18"/>
      <c r="G549" s="17"/>
      <c r="H549" s="17"/>
      <c r="I549" s="17"/>
      <c r="J549" s="36"/>
      <c r="K549" s="38"/>
    </row>
    <row r="550" spans="1:11" ht="24.95" customHeight="1" x14ac:dyDescent="0.2">
      <c r="A550" s="154"/>
      <c r="B550" s="114" t="s">
        <v>168</v>
      </c>
      <c r="C550" s="18" t="s">
        <v>162</v>
      </c>
      <c r="D550" s="17"/>
      <c r="E550" s="17"/>
      <c r="F550" s="18"/>
      <c r="G550" s="17"/>
      <c r="H550" s="17"/>
      <c r="I550" s="17"/>
      <c r="J550" s="36"/>
      <c r="K550" s="38"/>
    </row>
    <row r="551" spans="1:11" ht="24.95" customHeight="1" x14ac:dyDescent="0.2">
      <c r="A551" s="154"/>
      <c r="B551" s="114" t="s">
        <v>169</v>
      </c>
      <c r="C551" s="18" t="s">
        <v>170</v>
      </c>
      <c r="D551" s="17"/>
      <c r="E551" s="17"/>
      <c r="F551" s="18"/>
      <c r="G551" s="17"/>
      <c r="H551" s="17"/>
      <c r="I551" s="17"/>
      <c r="J551" s="36"/>
      <c r="K551" s="38"/>
    </row>
    <row r="552" spans="1:11" ht="24.95" customHeight="1" x14ac:dyDescent="0.2">
      <c r="A552" s="154"/>
      <c r="B552" s="114" t="s">
        <v>171</v>
      </c>
      <c r="C552" s="18" t="s">
        <v>170</v>
      </c>
      <c r="D552" s="17"/>
      <c r="E552" s="17"/>
      <c r="F552" s="18"/>
      <c r="G552" s="17"/>
      <c r="H552" s="17"/>
      <c r="I552" s="17"/>
      <c r="J552" s="36"/>
      <c r="K552" s="38"/>
    </row>
    <row r="553" spans="1:11" ht="24.95" customHeight="1" x14ac:dyDescent="0.2">
      <c r="A553" s="154"/>
      <c r="B553" s="114" t="s">
        <v>172</v>
      </c>
      <c r="C553" s="18" t="s">
        <v>170</v>
      </c>
      <c r="D553" s="17"/>
      <c r="E553" s="17"/>
      <c r="F553" s="18"/>
      <c r="G553" s="17"/>
      <c r="H553" s="17"/>
      <c r="I553" s="17"/>
      <c r="J553" s="36"/>
      <c r="K553" s="38"/>
    </row>
    <row r="554" spans="1:11" ht="24.95" customHeight="1" x14ac:dyDescent="0.2">
      <c r="A554" s="154"/>
      <c r="B554" s="114" t="s">
        <v>173</v>
      </c>
      <c r="C554" s="18" t="s">
        <v>170</v>
      </c>
      <c r="D554" s="17"/>
      <c r="E554" s="17"/>
      <c r="F554" s="18"/>
      <c r="G554" s="17"/>
      <c r="H554" s="17"/>
      <c r="I554" s="17"/>
      <c r="J554" s="36"/>
      <c r="K554" s="38"/>
    </row>
    <row r="555" spans="1:11" ht="24.95" customHeight="1" x14ac:dyDescent="0.2">
      <c r="A555" s="154"/>
      <c r="B555" s="114" t="s">
        <v>174</v>
      </c>
      <c r="C555" s="18" t="s">
        <v>170</v>
      </c>
      <c r="D555" s="17"/>
      <c r="E555" s="17"/>
      <c r="F555" s="18"/>
      <c r="G555" s="17"/>
      <c r="H555" s="17"/>
      <c r="I555" s="17"/>
      <c r="J555" s="36"/>
      <c r="K555" s="38"/>
    </row>
    <row r="556" spans="1:11" ht="24.95" customHeight="1" x14ac:dyDescent="0.2">
      <c r="A556" s="154"/>
      <c r="B556" s="114" t="s">
        <v>201</v>
      </c>
      <c r="C556" s="18" t="s">
        <v>170</v>
      </c>
      <c r="D556" s="17"/>
      <c r="E556" s="17"/>
      <c r="F556" s="18"/>
      <c r="G556" s="17"/>
      <c r="H556" s="17"/>
      <c r="I556" s="17"/>
      <c r="J556" s="36"/>
      <c r="K556" s="38"/>
    </row>
    <row r="557" spans="1:11" ht="24.95" customHeight="1" x14ac:dyDescent="0.2">
      <c r="A557" s="154"/>
      <c r="B557" s="114" t="s">
        <v>176</v>
      </c>
      <c r="C557" s="18" t="s">
        <v>170</v>
      </c>
      <c r="D557" s="17"/>
      <c r="E557" s="17"/>
      <c r="F557" s="18"/>
      <c r="G557" s="17"/>
      <c r="H557" s="17"/>
      <c r="I557" s="17"/>
      <c r="J557" s="36"/>
      <c r="K557" s="38"/>
    </row>
    <row r="558" spans="1:11" ht="24.95" customHeight="1" x14ac:dyDescent="0.2">
      <c r="A558" s="154"/>
      <c r="B558" s="114" t="s">
        <v>177</v>
      </c>
      <c r="C558" s="18" t="s">
        <v>170</v>
      </c>
      <c r="D558" s="17"/>
      <c r="E558" s="17"/>
      <c r="F558" s="18"/>
      <c r="G558" s="17"/>
      <c r="H558" s="17"/>
      <c r="I558" s="17"/>
      <c r="J558" s="36"/>
      <c r="K558" s="38"/>
    </row>
    <row r="559" spans="1:11" ht="38.25" x14ac:dyDescent="0.2">
      <c r="A559" s="154"/>
      <c r="B559" s="62" t="s">
        <v>178</v>
      </c>
      <c r="C559" s="18" t="s">
        <v>179</v>
      </c>
      <c r="D559" s="17"/>
      <c r="E559" s="17"/>
      <c r="F559" s="18"/>
      <c r="G559" s="17"/>
      <c r="H559" s="17"/>
      <c r="I559" s="17"/>
      <c r="J559" s="36"/>
      <c r="K559" s="38"/>
    </row>
    <row r="560" spans="1:11" ht="51" x14ac:dyDescent="0.2">
      <c r="A560" s="154"/>
      <c r="B560" s="114" t="s">
        <v>182</v>
      </c>
      <c r="C560" s="18" t="s">
        <v>181</v>
      </c>
      <c r="D560" s="17"/>
      <c r="E560" s="17"/>
      <c r="F560" s="18"/>
      <c r="G560" s="17"/>
      <c r="H560" s="17"/>
      <c r="I560" s="17"/>
      <c r="J560" s="36"/>
      <c r="K560" s="38"/>
    </row>
    <row r="561" spans="1:11" ht="51" x14ac:dyDescent="0.2">
      <c r="A561" s="154"/>
      <c r="B561" s="114" t="s">
        <v>183</v>
      </c>
      <c r="C561" s="18" t="s">
        <v>181</v>
      </c>
      <c r="D561" s="17"/>
      <c r="E561" s="17"/>
      <c r="F561" s="18"/>
      <c r="G561" s="17"/>
      <c r="H561" s="17"/>
      <c r="I561" s="17"/>
      <c r="J561" s="36"/>
      <c r="K561" s="38"/>
    </row>
    <row r="562" spans="1:11" ht="63.75" x14ac:dyDescent="0.2">
      <c r="A562" s="154"/>
      <c r="B562" s="114" t="s">
        <v>184</v>
      </c>
      <c r="C562" s="18" t="s">
        <v>181</v>
      </c>
      <c r="D562" s="17"/>
      <c r="E562" s="17"/>
      <c r="F562" s="18"/>
      <c r="G562" s="17"/>
      <c r="H562" s="17"/>
      <c r="I562" s="17"/>
      <c r="J562" s="36"/>
      <c r="K562" s="38"/>
    </row>
    <row r="563" spans="1:11" ht="51" x14ac:dyDescent="0.2">
      <c r="A563" s="154"/>
      <c r="B563" s="114" t="s">
        <v>185</v>
      </c>
      <c r="C563" s="18" t="s">
        <v>181</v>
      </c>
      <c r="D563" s="17"/>
      <c r="E563" s="17"/>
      <c r="F563" s="18"/>
      <c r="G563" s="17"/>
      <c r="H563" s="17"/>
      <c r="I563" s="17"/>
      <c r="J563" s="36"/>
      <c r="K563" s="38"/>
    </row>
    <row r="564" spans="1:11" ht="51" x14ac:dyDescent="0.2">
      <c r="A564" s="154"/>
      <c r="B564" s="62" t="s">
        <v>186</v>
      </c>
      <c r="C564" s="18" t="s">
        <v>181</v>
      </c>
      <c r="D564" s="17"/>
      <c r="E564" s="17"/>
      <c r="F564" s="18"/>
      <c r="G564" s="17"/>
      <c r="H564" s="17"/>
      <c r="I564" s="17"/>
      <c r="J564" s="36"/>
      <c r="K564" s="38"/>
    </row>
    <row r="565" spans="1:11" ht="24.95" customHeight="1" x14ac:dyDescent="0.2">
      <c r="A565" s="154"/>
      <c r="B565" s="114" t="s">
        <v>202</v>
      </c>
      <c r="C565" s="18" t="s">
        <v>181</v>
      </c>
      <c r="D565" s="17"/>
      <c r="E565" s="17"/>
      <c r="F565" s="18"/>
      <c r="G565" s="17"/>
      <c r="H565" s="17"/>
      <c r="I565" s="17"/>
      <c r="J565" s="36"/>
      <c r="K565" s="38"/>
    </row>
    <row r="566" spans="1:11" ht="24.95" customHeight="1" x14ac:dyDescent="0.2">
      <c r="A566" s="154"/>
      <c r="B566" s="114" t="s">
        <v>188</v>
      </c>
      <c r="C566" s="18" t="s">
        <v>181</v>
      </c>
      <c r="D566" s="17"/>
      <c r="E566" s="17"/>
      <c r="F566" s="17"/>
      <c r="G566" s="17"/>
      <c r="H566" s="17"/>
      <c r="I566" s="17"/>
      <c r="J566" s="36"/>
      <c r="K566" s="38"/>
    </row>
    <row r="567" spans="1:11" ht="38.25" x14ac:dyDescent="0.2">
      <c r="A567" s="154"/>
      <c r="B567" s="62" t="s">
        <v>189</v>
      </c>
      <c r="C567" s="17" t="s">
        <v>190</v>
      </c>
      <c r="D567" s="17"/>
      <c r="E567" s="17"/>
      <c r="F567" s="17"/>
      <c r="G567" s="17"/>
      <c r="H567" s="17"/>
      <c r="I567" s="17"/>
      <c r="J567" s="36"/>
      <c r="K567" s="38"/>
    </row>
    <row r="568" spans="1:11" ht="25.5" x14ac:dyDescent="0.2">
      <c r="A568" s="154"/>
      <c r="B568" s="62" t="s">
        <v>191</v>
      </c>
      <c r="C568" s="17" t="s">
        <v>190</v>
      </c>
      <c r="D568" s="17"/>
      <c r="E568" s="17"/>
      <c r="F568" s="17"/>
      <c r="G568" s="17"/>
      <c r="H568" s="17"/>
      <c r="I568" s="17"/>
      <c r="J568" s="36"/>
      <c r="K568" s="38"/>
    </row>
    <row r="569" spans="1:11" ht="24.95" customHeight="1" x14ac:dyDescent="0.2">
      <c r="A569" s="151"/>
      <c r="B569" s="114" t="s">
        <v>204</v>
      </c>
      <c r="C569" s="17" t="s">
        <v>190</v>
      </c>
      <c r="D569" s="17"/>
      <c r="E569" s="17"/>
      <c r="F569" s="17"/>
      <c r="G569" s="17"/>
      <c r="H569" s="17"/>
      <c r="I569" s="17"/>
      <c r="J569" s="36"/>
      <c r="K569" s="38"/>
    </row>
    <row r="570" spans="1:11" ht="63.75" x14ac:dyDescent="0.2">
      <c r="A570" s="9" t="s">
        <v>274</v>
      </c>
      <c r="B570" s="9" t="s">
        <v>0</v>
      </c>
      <c r="C570" s="9" t="s">
        <v>1</v>
      </c>
      <c r="D570" s="9" t="s">
        <v>2</v>
      </c>
      <c r="E570" s="9" t="s">
        <v>273</v>
      </c>
      <c r="F570" s="9" t="s">
        <v>271</v>
      </c>
      <c r="G570" s="9" t="s">
        <v>276</v>
      </c>
      <c r="H570" s="9" t="s">
        <v>272</v>
      </c>
      <c r="I570" s="10" t="s">
        <v>277</v>
      </c>
      <c r="J570" s="25" t="s">
        <v>278</v>
      </c>
      <c r="K570" s="38"/>
    </row>
    <row r="571" spans="1:11" ht="38.25" x14ac:dyDescent="0.2">
      <c r="A571" s="150" t="s">
        <v>350</v>
      </c>
      <c r="B571" s="62" t="s">
        <v>208</v>
      </c>
      <c r="C571" s="18" t="s">
        <v>209</v>
      </c>
      <c r="D571" s="6" t="s">
        <v>4</v>
      </c>
      <c r="E571" s="20">
        <v>1600</v>
      </c>
      <c r="F571" s="20">
        <f>E571*0.24</f>
        <v>384</v>
      </c>
      <c r="G571" s="20">
        <f t="shared" ref="G571" si="17">F571+E571</f>
        <v>1984</v>
      </c>
      <c r="H571" s="21">
        <v>3</v>
      </c>
      <c r="I571" s="20">
        <f>E571*H571</f>
        <v>4800</v>
      </c>
      <c r="J571" s="30">
        <f t="shared" ref="J571" si="18">H571*G571</f>
        <v>5952</v>
      </c>
      <c r="K571" s="38">
        <f>J571</f>
        <v>5952</v>
      </c>
    </row>
    <row r="572" spans="1:11" ht="25.5" x14ac:dyDescent="0.2">
      <c r="A572" s="154"/>
      <c r="B572" s="62" t="s">
        <v>210</v>
      </c>
      <c r="C572" s="18" t="s">
        <v>209</v>
      </c>
      <c r="D572" s="17"/>
      <c r="E572" s="17"/>
      <c r="F572" s="18"/>
      <c r="G572" s="17"/>
      <c r="H572" s="17"/>
      <c r="I572" s="17"/>
      <c r="J572" s="36"/>
      <c r="K572" s="38"/>
    </row>
    <row r="573" spans="1:11" ht="25.5" x14ac:dyDescent="0.2">
      <c r="A573" s="154"/>
      <c r="B573" s="62" t="s">
        <v>118</v>
      </c>
      <c r="C573" s="18" t="s">
        <v>209</v>
      </c>
      <c r="D573" s="17"/>
      <c r="E573" s="17"/>
      <c r="F573" s="18"/>
      <c r="G573" s="17"/>
      <c r="H573" s="17"/>
      <c r="I573" s="17"/>
      <c r="J573" s="36"/>
      <c r="K573" s="38"/>
    </row>
    <row r="574" spans="1:11" ht="25.5" x14ac:dyDescent="0.2">
      <c r="A574" s="154"/>
      <c r="B574" s="62" t="s">
        <v>211</v>
      </c>
      <c r="C574" s="18" t="s">
        <v>209</v>
      </c>
      <c r="D574" s="18"/>
      <c r="E574" s="18"/>
      <c r="F574" s="18"/>
      <c r="G574" s="18"/>
      <c r="H574" s="17"/>
      <c r="I574" s="17"/>
      <c r="J574" s="37"/>
      <c r="K574" s="38"/>
    </row>
    <row r="575" spans="1:11" ht="25.5" x14ac:dyDescent="0.2">
      <c r="A575" s="154"/>
      <c r="B575" s="62" t="s">
        <v>212</v>
      </c>
      <c r="C575" s="18" t="s">
        <v>209</v>
      </c>
      <c r="D575" s="18"/>
      <c r="E575" s="18"/>
      <c r="F575" s="18"/>
      <c r="G575" s="18"/>
      <c r="H575" s="17"/>
      <c r="I575" s="17"/>
      <c r="J575" s="37"/>
      <c r="K575" s="38"/>
    </row>
    <row r="576" spans="1:11" ht="24.95" customHeight="1" x14ac:dyDescent="0.2">
      <c r="A576" s="154"/>
      <c r="B576" s="62" t="s">
        <v>121</v>
      </c>
      <c r="C576" s="18" t="s">
        <v>209</v>
      </c>
      <c r="D576" s="18"/>
      <c r="E576" s="18"/>
      <c r="F576" s="18"/>
      <c r="G576" s="18"/>
      <c r="H576" s="17"/>
      <c r="I576" s="17"/>
      <c r="J576" s="37"/>
      <c r="K576" s="38"/>
    </row>
    <row r="577" spans="1:11" ht="24.95" customHeight="1" x14ac:dyDescent="0.2">
      <c r="A577" s="154"/>
      <c r="B577" s="62" t="s">
        <v>122</v>
      </c>
      <c r="C577" s="18" t="s">
        <v>209</v>
      </c>
      <c r="D577" s="18"/>
      <c r="E577" s="18"/>
      <c r="F577" s="18"/>
      <c r="G577" s="18"/>
      <c r="H577" s="17"/>
      <c r="I577" s="17"/>
      <c r="J577" s="37"/>
      <c r="K577" s="38"/>
    </row>
    <row r="578" spans="1:11" ht="24.95" customHeight="1" x14ac:dyDescent="0.2">
      <c r="A578" s="154"/>
      <c r="B578" s="62" t="s">
        <v>213</v>
      </c>
      <c r="C578" s="18" t="s">
        <v>209</v>
      </c>
      <c r="D578" s="18"/>
      <c r="E578" s="18"/>
      <c r="F578" s="18"/>
      <c r="G578" s="18"/>
      <c r="H578" s="17"/>
      <c r="I578" s="17"/>
      <c r="J578" s="37"/>
      <c r="K578" s="38"/>
    </row>
    <row r="579" spans="1:11" ht="24.95" customHeight="1" x14ac:dyDescent="0.2">
      <c r="A579" s="154"/>
      <c r="B579" s="62" t="s">
        <v>214</v>
      </c>
      <c r="C579" s="18" t="s">
        <v>209</v>
      </c>
      <c r="D579" s="18"/>
      <c r="E579" s="18"/>
      <c r="F579" s="18"/>
      <c r="G579" s="18"/>
      <c r="H579" s="17"/>
      <c r="I579" s="17"/>
      <c r="J579" s="37"/>
      <c r="K579" s="38"/>
    </row>
    <row r="580" spans="1:11" ht="24.95" customHeight="1" x14ac:dyDescent="0.2">
      <c r="A580" s="154"/>
      <c r="B580" s="62" t="s">
        <v>215</v>
      </c>
      <c r="C580" s="18" t="s">
        <v>209</v>
      </c>
      <c r="D580" s="18"/>
      <c r="E580" s="18"/>
      <c r="F580" s="18"/>
      <c r="G580" s="18"/>
      <c r="H580" s="17"/>
      <c r="I580" s="17"/>
      <c r="J580" s="37"/>
      <c r="K580" s="38"/>
    </row>
    <row r="581" spans="1:11" ht="24.95" customHeight="1" x14ac:dyDescent="0.2">
      <c r="A581" s="154"/>
      <c r="B581" s="62" t="s">
        <v>216</v>
      </c>
      <c r="C581" s="18" t="s">
        <v>209</v>
      </c>
      <c r="D581" s="18"/>
      <c r="E581" s="18"/>
      <c r="F581" s="18"/>
      <c r="G581" s="18"/>
      <c r="H581" s="17"/>
      <c r="I581" s="17"/>
      <c r="J581" s="37"/>
      <c r="K581" s="38"/>
    </row>
    <row r="582" spans="1:11" ht="25.5" x14ac:dyDescent="0.2">
      <c r="A582" s="154"/>
      <c r="B582" s="62" t="s">
        <v>126</v>
      </c>
      <c r="C582" s="18" t="s">
        <v>209</v>
      </c>
      <c r="D582" s="18"/>
      <c r="E582" s="18"/>
      <c r="F582" s="18"/>
      <c r="G582" s="18"/>
      <c r="H582" s="17"/>
      <c r="I582" s="17"/>
      <c r="J582" s="37"/>
      <c r="K582" s="38"/>
    </row>
    <row r="583" spans="1:11" ht="25.5" x14ac:dyDescent="0.2">
      <c r="A583" s="154"/>
      <c r="B583" s="62" t="s">
        <v>127</v>
      </c>
      <c r="C583" s="18" t="s">
        <v>209</v>
      </c>
      <c r="D583" s="18"/>
      <c r="E583" s="18"/>
      <c r="F583" s="18"/>
      <c r="G583" s="18"/>
      <c r="H583" s="17"/>
      <c r="I583" s="17"/>
      <c r="J583" s="37"/>
      <c r="K583" s="38"/>
    </row>
    <row r="584" spans="1:11" ht="25.5" x14ac:dyDescent="0.2">
      <c r="A584" s="154"/>
      <c r="B584" s="62" t="s">
        <v>128</v>
      </c>
      <c r="C584" s="18" t="s">
        <v>209</v>
      </c>
      <c r="D584" s="18"/>
      <c r="E584" s="18"/>
      <c r="F584" s="18"/>
      <c r="G584" s="18"/>
      <c r="H584" s="17"/>
      <c r="I584" s="17"/>
      <c r="J584" s="37"/>
      <c r="K584" s="38"/>
    </row>
    <row r="585" spans="1:11" ht="25.5" x14ac:dyDescent="0.2">
      <c r="A585" s="154"/>
      <c r="B585" s="114" t="s">
        <v>129</v>
      </c>
      <c r="C585" s="18" t="s">
        <v>209</v>
      </c>
      <c r="D585" s="18"/>
      <c r="E585" s="18"/>
      <c r="F585" s="18"/>
      <c r="G585" s="17"/>
      <c r="H585" s="17"/>
      <c r="I585" s="17"/>
      <c r="J585" s="36"/>
      <c r="K585" s="38"/>
    </row>
    <row r="586" spans="1:11" ht="24.95" customHeight="1" x14ac:dyDescent="0.2">
      <c r="A586" s="154"/>
      <c r="B586" s="114" t="s">
        <v>130</v>
      </c>
      <c r="C586" s="18" t="s">
        <v>209</v>
      </c>
      <c r="D586" s="18"/>
      <c r="E586" s="18"/>
      <c r="F586" s="18"/>
      <c r="G586" s="18"/>
      <c r="H586" s="17"/>
      <c r="I586" s="17"/>
      <c r="J586" s="36"/>
      <c r="K586" s="38"/>
    </row>
    <row r="587" spans="1:11" ht="25.5" x14ac:dyDescent="0.2">
      <c r="A587" s="154"/>
      <c r="B587" s="114" t="s">
        <v>217</v>
      </c>
      <c r="C587" s="18" t="s">
        <v>209</v>
      </c>
      <c r="D587" s="17"/>
      <c r="E587" s="17"/>
      <c r="F587" s="18"/>
      <c r="G587" s="17"/>
      <c r="H587" s="17"/>
      <c r="I587" s="17"/>
      <c r="J587" s="36"/>
      <c r="K587" s="38"/>
    </row>
    <row r="588" spans="1:11" ht="38.25" x14ac:dyDescent="0.2">
      <c r="A588" s="154"/>
      <c r="B588" s="114" t="s">
        <v>132</v>
      </c>
      <c r="C588" s="18" t="s">
        <v>209</v>
      </c>
      <c r="D588" s="17"/>
      <c r="E588" s="17"/>
      <c r="F588" s="18"/>
      <c r="G588" s="17"/>
      <c r="H588" s="17"/>
      <c r="I588" s="17"/>
      <c r="J588" s="36"/>
      <c r="K588" s="38"/>
    </row>
    <row r="589" spans="1:11" ht="38.25" x14ac:dyDescent="0.2">
      <c r="A589" s="154"/>
      <c r="B589" s="62" t="s">
        <v>133</v>
      </c>
      <c r="C589" s="18" t="s">
        <v>209</v>
      </c>
      <c r="D589" s="18"/>
      <c r="E589" s="18"/>
      <c r="F589" s="18"/>
      <c r="G589" s="17"/>
      <c r="H589" s="17"/>
      <c r="I589" s="17"/>
      <c r="J589" s="36"/>
      <c r="K589" s="38"/>
    </row>
    <row r="590" spans="1:11" ht="25.5" x14ac:dyDescent="0.2">
      <c r="A590" s="154"/>
      <c r="B590" s="62" t="s">
        <v>134</v>
      </c>
      <c r="C590" s="18" t="s">
        <v>209</v>
      </c>
      <c r="D590" s="17"/>
      <c r="E590" s="18"/>
      <c r="F590" s="18"/>
      <c r="G590" s="17"/>
      <c r="H590" s="17"/>
      <c r="I590" s="17"/>
      <c r="J590" s="36"/>
      <c r="K590" s="38"/>
    </row>
    <row r="591" spans="1:11" ht="25.5" x14ac:dyDescent="0.2">
      <c r="A591" s="154"/>
      <c r="B591" s="62" t="s">
        <v>135</v>
      </c>
      <c r="C591" s="18" t="s">
        <v>209</v>
      </c>
      <c r="D591" s="18"/>
      <c r="E591" s="18"/>
      <c r="F591" s="18"/>
      <c r="G591" s="17"/>
      <c r="H591" s="17"/>
      <c r="I591" s="17"/>
      <c r="J591" s="36"/>
      <c r="K591" s="38"/>
    </row>
    <row r="592" spans="1:11" ht="25.5" x14ac:dyDescent="0.2">
      <c r="A592" s="154"/>
      <c r="B592" s="62" t="s">
        <v>136</v>
      </c>
      <c r="C592" s="18" t="s">
        <v>209</v>
      </c>
      <c r="D592" s="18"/>
      <c r="E592" s="18"/>
      <c r="F592" s="18"/>
      <c r="G592" s="17"/>
      <c r="H592" s="17"/>
      <c r="I592" s="17"/>
      <c r="J592" s="36"/>
      <c r="K592" s="38"/>
    </row>
    <row r="593" spans="1:11" ht="25.5" x14ac:dyDescent="0.2">
      <c r="A593" s="154"/>
      <c r="B593" s="62" t="s">
        <v>137</v>
      </c>
      <c r="C593" s="18" t="s">
        <v>209</v>
      </c>
      <c r="D593" s="18"/>
      <c r="E593" s="18"/>
      <c r="F593" s="18"/>
      <c r="G593" s="17"/>
      <c r="H593" s="17"/>
      <c r="I593" s="17"/>
      <c r="J593" s="36"/>
      <c r="K593" s="38"/>
    </row>
    <row r="594" spans="1:11" ht="25.5" x14ac:dyDescent="0.2">
      <c r="A594" s="154"/>
      <c r="B594" s="62" t="s">
        <v>138</v>
      </c>
      <c r="C594" s="18" t="s">
        <v>209</v>
      </c>
      <c r="D594" s="18"/>
      <c r="E594" s="18"/>
      <c r="F594" s="18"/>
      <c r="G594" s="17"/>
      <c r="H594" s="17"/>
      <c r="I594" s="17"/>
      <c r="J594" s="36"/>
      <c r="K594" s="38"/>
    </row>
    <row r="595" spans="1:11" ht="25.5" x14ac:dyDescent="0.2">
      <c r="A595" s="154"/>
      <c r="B595" s="62" t="s">
        <v>139</v>
      </c>
      <c r="C595" s="18" t="s">
        <v>209</v>
      </c>
      <c r="D595" s="17"/>
      <c r="E595" s="17"/>
      <c r="F595" s="18"/>
      <c r="G595" s="17"/>
      <c r="H595" s="17"/>
      <c r="I595" s="17"/>
      <c r="J595" s="36"/>
      <c r="K595" s="38"/>
    </row>
    <row r="596" spans="1:11" ht="25.5" x14ac:dyDescent="0.2">
      <c r="A596" s="154"/>
      <c r="B596" s="62" t="s">
        <v>140</v>
      </c>
      <c r="C596" s="18" t="s">
        <v>209</v>
      </c>
      <c r="D596" s="17"/>
      <c r="E596" s="17"/>
      <c r="F596" s="18"/>
      <c r="G596" s="17"/>
      <c r="H596" s="17"/>
      <c r="I596" s="17"/>
      <c r="J596" s="36"/>
      <c r="K596" s="38"/>
    </row>
    <row r="597" spans="1:11" ht="25.5" x14ac:dyDescent="0.2">
      <c r="A597" s="154"/>
      <c r="B597" s="62" t="s">
        <v>141</v>
      </c>
      <c r="C597" s="18" t="s">
        <v>209</v>
      </c>
      <c r="D597" s="17"/>
      <c r="E597" s="17"/>
      <c r="F597" s="18"/>
      <c r="G597" s="17"/>
      <c r="H597" s="17"/>
      <c r="I597" s="17"/>
      <c r="J597" s="36"/>
      <c r="K597" s="38"/>
    </row>
    <row r="598" spans="1:11" ht="38.25" x14ac:dyDescent="0.2">
      <c r="A598" s="154"/>
      <c r="B598" s="62" t="s">
        <v>142</v>
      </c>
      <c r="C598" s="18" t="s">
        <v>209</v>
      </c>
      <c r="D598" s="17"/>
      <c r="E598" s="17"/>
      <c r="F598" s="18"/>
      <c r="G598" s="17"/>
      <c r="H598" s="17"/>
      <c r="I598" s="17"/>
      <c r="J598" s="36"/>
      <c r="K598" s="38"/>
    </row>
    <row r="599" spans="1:11" ht="24.95" customHeight="1" x14ac:dyDescent="0.2">
      <c r="A599" s="154"/>
      <c r="B599" s="62" t="s">
        <v>143</v>
      </c>
      <c r="C599" s="18" t="s">
        <v>209</v>
      </c>
      <c r="D599" s="17"/>
      <c r="E599" s="17"/>
      <c r="F599" s="18"/>
      <c r="G599" s="17"/>
      <c r="H599" s="17"/>
      <c r="I599" s="17"/>
      <c r="J599" s="36"/>
      <c r="K599" s="38"/>
    </row>
    <row r="600" spans="1:11" ht="24.95" customHeight="1" x14ac:dyDescent="0.2">
      <c r="A600" s="154"/>
      <c r="B600" s="62" t="s">
        <v>144</v>
      </c>
      <c r="C600" s="18" t="s">
        <v>209</v>
      </c>
      <c r="D600" s="17"/>
      <c r="E600" s="17"/>
      <c r="F600" s="18"/>
      <c r="G600" s="17"/>
      <c r="H600" s="17"/>
      <c r="I600" s="17"/>
      <c r="J600" s="36"/>
      <c r="K600" s="38"/>
    </row>
    <row r="601" spans="1:11" ht="25.5" x14ac:dyDescent="0.2">
      <c r="A601" s="154"/>
      <c r="B601" s="62" t="s">
        <v>145</v>
      </c>
      <c r="C601" s="18" t="s">
        <v>209</v>
      </c>
      <c r="D601" s="17"/>
      <c r="E601" s="17"/>
      <c r="F601" s="18"/>
      <c r="G601" s="17"/>
      <c r="H601" s="17"/>
      <c r="I601" s="17"/>
      <c r="J601" s="36"/>
      <c r="K601" s="38"/>
    </row>
    <row r="602" spans="1:11" ht="25.5" x14ac:dyDescent="0.2">
      <c r="A602" s="154"/>
      <c r="B602" s="62" t="s">
        <v>218</v>
      </c>
      <c r="C602" s="18" t="s">
        <v>209</v>
      </c>
      <c r="D602" s="17"/>
      <c r="E602" s="17"/>
      <c r="F602" s="18"/>
      <c r="G602" s="17"/>
      <c r="H602" s="17"/>
      <c r="I602" s="17"/>
      <c r="J602" s="36"/>
      <c r="K602" s="38"/>
    </row>
    <row r="603" spans="1:11" ht="38.25" x14ac:dyDescent="0.2">
      <c r="A603" s="154"/>
      <c r="B603" s="62" t="s">
        <v>147</v>
      </c>
      <c r="C603" s="18" t="s">
        <v>209</v>
      </c>
      <c r="D603" s="17"/>
      <c r="E603" s="17"/>
      <c r="F603" s="18"/>
      <c r="G603" s="17"/>
      <c r="H603" s="17"/>
      <c r="I603" s="17"/>
      <c r="J603" s="36"/>
      <c r="K603" s="38"/>
    </row>
    <row r="604" spans="1:11" ht="25.5" x14ac:dyDescent="0.2">
      <c r="A604" s="154"/>
      <c r="B604" s="62" t="s">
        <v>148</v>
      </c>
      <c r="C604" s="18" t="s">
        <v>209</v>
      </c>
      <c r="D604" s="17"/>
      <c r="E604" s="17"/>
      <c r="F604" s="18"/>
      <c r="G604" s="17"/>
      <c r="H604" s="17"/>
      <c r="I604" s="17"/>
      <c r="J604" s="36"/>
      <c r="K604" s="38"/>
    </row>
    <row r="605" spans="1:11" ht="25.5" x14ac:dyDescent="0.2">
      <c r="A605" s="154"/>
      <c r="B605" s="114" t="s">
        <v>149</v>
      </c>
      <c r="C605" s="18" t="s">
        <v>150</v>
      </c>
      <c r="D605" s="17"/>
      <c r="E605" s="17"/>
      <c r="F605" s="18"/>
      <c r="G605" s="17"/>
      <c r="H605" s="17"/>
      <c r="I605" s="17"/>
      <c r="J605" s="36"/>
      <c r="K605" s="38"/>
    </row>
    <row r="606" spans="1:11" ht="18" x14ac:dyDescent="0.2">
      <c r="A606" s="154"/>
      <c r="B606" s="114" t="s">
        <v>151</v>
      </c>
      <c r="C606" s="18" t="s">
        <v>150</v>
      </c>
      <c r="D606" s="17"/>
      <c r="E606" s="17"/>
      <c r="F606" s="18"/>
      <c r="G606" s="17"/>
      <c r="H606" s="17"/>
      <c r="I606" s="17"/>
      <c r="J606" s="36"/>
      <c r="K606" s="38"/>
    </row>
    <row r="607" spans="1:11" ht="18" x14ac:dyDescent="0.2">
      <c r="A607" s="154"/>
      <c r="B607" s="114" t="s">
        <v>152</v>
      </c>
      <c r="C607" s="18" t="s">
        <v>150</v>
      </c>
      <c r="D607" s="17"/>
      <c r="E607" s="17"/>
      <c r="F607" s="18"/>
      <c r="G607" s="17"/>
      <c r="H607" s="17"/>
      <c r="I607" s="17"/>
      <c r="J607" s="36"/>
      <c r="K607" s="38"/>
    </row>
    <row r="608" spans="1:11" ht="18" x14ac:dyDescent="0.2">
      <c r="A608" s="154"/>
      <c r="B608" s="114" t="s">
        <v>153</v>
      </c>
      <c r="C608" s="18" t="s">
        <v>150</v>
      </c>
      <c r="D608" s="17"/>
      <c r="E608" s="17"/>
      <c r="F608" s="18"/>
      <c r="G608" s="17"/>
      <c r="H608" s="17"/>
      <c r="I608" s="17"/>
      <c r="J608" s="36"/>
      <c r="K608" s="38"/>
    </row>
    <row r="609" spans="1:11" ht="18" x14ac:dyDescent="0.2">
      <c r="A609" s="154"/>
      <c r="B609" s="114" t="s">
        <v>154</v>
      </c>
      <c r="C609" s="18" t="s">
        <v>150</v>
      </c>
      <c r="D609" s="17"/>
      <c r="E609" s="17"/>
      <c r="F609" s="18"/>
      <c r="G609" s="17"/>
      <c r="H609" s="17"/>
      <c r="I609" s="17"/>
      <c r="J609" s="36"/>
      <c r="K609" s="38"/>
    </row>
    <row r="610" spans="1:11" ht="18" x14ac:dyDescent="0.2">
      <c r="A610" s="154"/>
      <c r="B610" s="114" t="s">
        <v>155</v>
      </c>
      <c r="C610" s="18" t="s">
        <v>150</v>
      </c>
      <c r="D610" s="17"/>
      <c r="E610" s="17"/>
      <c r="F610" s="18"/>
      <c r="G610" s="17"/>
      <c r="H610" s="17"/>
      <c r="I610" s="17"/>
      <c r="J610" s="36"/>
      <c r="K610" s="38"/>
    </row>
    <row r="611" spans="1:11" ht="18" x14ac:dyDescent="0.2">
      <c r="A611" s="154"/>
      <c r="B611" s="114" t="s">
        <v>156</v>
      </c>
      <c r="C611" s="18" t="s">
        <v>150</v>
      </c>
      <c r="D611" s="17"/>
      <c r="E611" s="17"/>
      <c r="F611" s="18"/>
      <c r="G611" s="17"/>
      <c r="H611" s="17"/>
      <c r="I611" s="17"/>
      <c r="J611" s="36"/>
      <c r="K611" s="38"/>
    </row>
    <row r="612" spans="1:11" ht="18" x14ac:dyDescent="0.2">
      <c r="A612" s="154"/>
      <c r="B612" s="114" t="s">
        <v>157</v>
      </c>
      <c r="C612" s="18" t="s">
        <v>150</v>
      </c>
      <c r="D612" s="17"/>
      <c r="E612" s="17"/>
      <c r="F612" s="18"/>
      <c r="G612" s="17"/>
      <c r="H612" s="17"/>
      <c r="I612" s="17"/>
      <c r="J612" s="36"/>
      <c r="K612" s="38"/>
    </row>
    <row r="613" spans="1:11" ht="18" x14ac:dyDescent="0.2">
      <c r="A613" s="154"/>
      <c r="B613" s="114" t="s">
        <v>158</v>
      </c>
      <c r="C613" s="18" t="s">
        <v>150</v>
      </c>
      <c r="D613" s="17"/>
      <c r="E613" s="17"/>
      <c r="F613" s="18"/>
      <c r="G613" s="17"/>
      <c r="H613" s="17"/>
      <c r="I613" s="17"/>
      <c r="J613" s="36"/>
      <c r="K613" s="38"/>
    </row>
    <row r="614" spans="1:11" ht="18" x14ac:dyDescent="0.2">
      <c r="A614" s="154"/>
      <c r="B614" s="114" t="s">
        <v>159</v>
      </c>
      <c r="C614" s="18" t="s">
        <v>150</v>
      </c>
      <c r="D614" s="17"/>
      <c r="E614" s="17"/>
      <c r="F614" s="18"/>
      <c r="G614" s="17"/>
      <c r="H614" s="17"/>
      <c r="I614" s="17"/>
      <c r="J614" s="36"/>
      <c r="K614" s="38"/>
    </row>
    <row r="615" spans="1:11" ht="18" x14ac:dyDescent="0.2">
      <c r="A615" s="154"/>
      <c r="B615" s="114" t="s">
        <v>160</v>
      </c>
      <c r="C615" s="18" t="s">
        <v>150</v>
      </c>
      <c r="D615" s="17"/>
      <c r="E615" s="17"/>
      <c r="F615" s="18"/>
      <c r="G615" s="17"/>
      <c r="H615" s="17"/>
      <c r="I615" s="17"/>
      <c r="J615" s="36"/>
      <c r="K615" s="38"/>
    </row>
    <row r="616" spans="1:11" ht="18" x14ac:dyDescent="0.2">
      <c r="A616" s="154"/>
      <c r="B616" s="62" t="s">
        <v>161</v>
      </c>
      <c r="C616" s="18" t="s">
        <v>162</v>
      </c>
      <c r="D616" s="17"/>
      <c r="E616" s="17"/>
      <c r="F616" s="18"/>
      <c r="G616" s="17"/>
      <c r="H616" s="17"/>
      <c r="I616" s="17"/>
      <c r="J616" s="36"/>
      <c r="K616" s="38"/>
    </row>
    <row r="617" spans="1:11" ht="18" x14ac:dyDescent="0.2">
      <c r="A617" s="154"/>
      <c r="B617" s="62" t="s">
        <v>163</v>
      </c>
      <c r="C617" s="18" t="s">
        <v>162</v>
      </c>
      <c r="D617" s="17"/>
      <c r="E617" s="17"/>
      <c r="F617" s="18"/>
      <c r="G617" s="17"/>
      <c r="H617" s="17"/>
      <c r="I617" s="17"/>
      <c r="J617" s="36"/>
      <c r="K617" s="38"/>
    </row>
    <row r="618" spans="1:11" ht="18" x14ac:dyDescent="0.2">
      <c r="A618" s="154"/>
      <c r="B618" s="114" t="s">
        <v>164</v>
      </c>
      <c r="C618" s="18" t="s">
        <v>162</v>
      </c>
      <c r="D618" s="17"/>
      <c r="E618" s="17"/>
      <c r="F618" s="18"/>
      <c r="G618" s="17"/>
      <c r="H618" s="17"/>
      <c r="I618" s="17"/>
      <c r="J618" s="36"/>
      <c r="K618" s="38"/>
    </row>
    <row r="619" spans="1:11" ht="18" x14ac:dyDescent="0.2">
      <c r="A619" s="154"/>
      <c r="B619" s="114" t="s">
        <v>165</v>
      </c>
      <c r="C619" s="18" t="s">
        <v>162</v>
      </c>
      <c r="D619" s="17"/>
      <c r="E619" s="17"/>
      <c r="F619" s="18"/>
      <c r="G619" s="17"/>
      <c r="H619" s="17"/>
      <c r="I619" s="17"/>
      <c r="J619" s="36"/>
      <c r="K619" s="38"/>
    </row>
    <row r="620" spans="1:11" ht="18" x14ac:dyDescent="0.2">
      <c r="A620" s="154"/>
      <c r="B620" s="114" t="s">
        <v>166</v>
      </c>
      <c r="C620" s="18" t="s">
        <v>162</v>
      </c>
      <c r="D620" s="17"/>
      <c r="E620" s="17"/>
      <c r="F620" s="18"/>
      <c r="G620" s="17"/>
      <c r="H620" s="17"/>
      <c r="I620" s="17"/>
      <c r="J620" s="36"/>
      <c r="K620" s="38"/>
    </row>
    <row r="621" spans="1:11" ht="18" x14ac:dyDescent="0.2">
      <c r="A621" s="154"/>
      <c r="B621" s="114" t="s">
        <v>167</v>
      </c>
      <c r="C621" s="18" t="s">
        <v>162</v>
      </c>
      <c r="D621" s="17"/>
      <c r="E621" s="17"/>
      <c r="F621" s="18"/>
      <c r="G621" s="17"/>
      <c r="H621" s="17"/>
      <c r="I621" s="17"/>
      <c r="J621" s="36"/>
      <c r="K621" s="38"/>
    </row>
    <row r="622" spans="1:11" ht="18" x14ac:dyDescent="0.2">
      <c r="A622" s="154"/>
      <c r="B622" s="114" t="s">
        <v>168</v>
      </c>
      <c r="C622" s="18" t="s">
        <v>162</v>
      </c>
      <c r="D622" s="17"/>
      <c r="E622" s="17"/>
      <c r="F622" s="18"/>
      <c r="G622" s="17"/>
      <c r="H622" s="17"/>
      <c r="I622" s="17"/>
      <c r="J622" s="36"/>
      <c r="K622" s="38"/>
    </row>
    <row r="623" spans="1:11" ht="18" x14ac:dyDescent="0.2">
      <c r="A623" s="154"/>
      <c r="B623" s="114" t="s">
        <v>169</v>
      </c>
      <c r="C623" s="18" t="s">
        <v>170</v>
      </c>
      <c r="D623" s="17"/>
      <c r="E623" s="17"/>
      <c r="F623" s="18"/>
      <c r="G623" s="17"/>
      <c r="H623" s="17"/>
      <c r="I623" s="17"/>
      <c r="J623" s="36"/>
      <c r="K623" s="38"/>
    </row>
    <row r="624" spans="1:11" ht="18" x14ac:dyDescent="0.2">
      <c r="A624" s="154"/>
      <c r="B624" s="114" t="s">
        <v>171</v>
      </c>
      <c r="C624" s="18" t="s">
        <v>170</v>
      </c>
      <c r="D624" s="17"/>
      <c r="E624" s="17"/>
      <c r="F624" s="18"/>
      <c r="G624" s="17"/>
      <c r="H624" s="17"/>
      <c r="I624" s="17"/>
      <c r="J624" s="36"/>
      <c r="K624" s="38"/>
    </row>
    <row r="625" spans="1:11" ht="18" x14ac:dyDescent="0.2">
      <c r="A625" s="154"/>
      <c r="B625" s="114" t="s">
        <v>172</v>
      </c>
      <c r="C625" s="18" t="s">
        <v>170</v>
      </c>
      <c r="D625" s="17"/>
      <c r="E625" s="17"/>
      <c r="F625" s="18"/>
      <c r="G625" s="17"/>
      <c r="H625" s="17"/>
      <c r="I625" s="17"/>
      <c r="J625" s="36"/>
      <c r="K625" s="38"/>
    </row>
    <row r="626" spans="1:11" ht="24.95" customHeight="1" x14ac:dyDescent="0.2">
      <c r="A626" s="154"/>
      <c r="B626" s="114" t="s">
        <v>173</v>
      </c>
      <c r="C626" s="18" t="s">
        <v>170</v>
      </c>
      <c r="D626" s="17"/>
      <c r="E626" s="17"/>
      <c r="F626" s="18"/>
      <c r="G626" s="17"/>
      <c r="H626" s="17"/>
      <c r="I626" s="17"/>
      <c r="J626" s="36"/>
      <c r="K626" s="38"/>
    </row>
    <row r="627" spans="1:11" ht="18" x14ac:dyDescent="0.2">
      <c r="A627" s="154"/>
      <c r="B627" s="114" t="s">
        <v>174</v>
      </c>
      <c r="C627" s="18" t="s">
        <v>170</v>
      </c>
      <c r="D627" s="17"/>
      <c r="E627" s="17"/>
      <c r="F627" s="18"/>
      <c r="G627" s="17"/>
      <c r="H627" s="17"/>
      <c r="I627" s="17"/>
      <c r="J627" s="36"/>
      <c r="K627" s="38"/>
    </row>
    <row r="628" spans="1:11" ht="18" x14ac:dyDescent="0.2">
      <c r="A628" s="154"/>
      <c r="B628" s="114" t="s">
        <v>175</v>
      </c>
      <c r="C628" s="18" t="s">
        <v>170</v>
      </c>
      <c r="D628" s="17"/>
      <c r="E628" s="17"/>
      <c r="F628" s="18"/>
      <c r="G628" s="17"/>
      <c r="H628" s="17"/>
      <c r="I628" s="17"/>
      <c r="J628" s="36"/>
      <c r="K628" s="38"/>
    </row>
    <row r="629" spans="1:11" ht="18" x14ac:dyDescent="0.2">
      <c r="A629" s="154"/>
      <c r="B629" s="114" t="s">
        <v>176</v>
      </c>
      <c r="C629" s="18" t="s">
        <v>170</v>
      </c>
      <c r="D629" s="17"/>
      <c r="E629" s="17"/>
      <c r="F629" s="18"/>
      <c r="G629" s="17"/>
      <c r="H629" s="17"/>
      <c r="I629" s="17"/>
      <c r="J629" s="36"/>
      <c r="K629" s="38"/>
    </row>
    <row r="630" spans="1:11" ht="18" x14ac:dyDescent="0.2">
      <c r="A630" s="154"/>
      <c r="B630" s="114" t="s">
        <v>177</v>
      </c>
      <c r="C630" s="18" t="s">
        <v>170</v>
      </c>
      <c r="D630" s="17"/>
      <c r="E630" s="17"/>
      <c r="F630" s="18"/>
      <c r="G630" s="17"/>
      <c r="H630" s="17"/>
      <c r="I630" s="17"/>
      <c r="J630" s="36"/>
      <c r="K630" s="38"/>
    </row>
    <row r="631" spans="1:11" ht="48.75" customHeight="1" x14ac:dyDescent="0.2">
      <c r="A631" s="154"/>
      <c r="B631" s="62" t="s">
        <v>178</v>
      </c>
      <c r="C631" s="18" t="s">
        <v>179</v>
      </c>
      <c r="D631" s="17"/>
      <c r="E631" s="17"/>
      <c r="F631" s="18"/>
      <c r="G631" s="17"/>
      <c r="H631" s="17"/>
      <c r="I631" s="17"/>
      <c r="J631" s="36"/>
      <c r="K631" s="38"/>
    </row>
    <row r="632" spans="1:11" ht="51" x14ac:dyDescent="0.2">
      <c r="A632" s="154"/>
      <c r="B632" s="8" t="s">
        <v>263</v>
      </c>
      <c r="C632" s="18" t="s">
        <v>206</v>
      </c>
      <c r="D632" s="17"/>
      <c r="E632" s="17"/>
      <c r="F632" s="18"/>
      <c r="G632" s="17"/>
      <c r="H632" s="17"/>
      <c r="I632" s="17"/>
      <c r="J632" s="36"/>
      <c r="K632" s="38"/>
    </row>
    <row r="633" spans="1:11" ht="38.25" x14ac:dyDescent="0.2">
      <c r="A633" s="154"/>
      <c r="B633" s="114" t="s">
        <v>182</v>
      </c>
      <c r="C633" s="18" t="s">
        <v>206</v>
      </c>
      <c r="D633" s="17"/>
      <c r="E633" s="17"/>
      <c r="F633" s="18"/>
      <c r="G633" s="17"/>
      <c r="H633" s="17"/>
      <c r="I633" s="17"/>
      <c r="J633" s="36"/>
      <c r="K633" s="38"/>
    </row>
    <row r="634" spans="1:11" ht="38.25" x14ac:dyDescent="0.2">
      <c r="A634" s="154"/>
      <c r="B634" s="114" t="s">
        <v>183</v>
      </c>
      <c r="C634" s="18" t="s">
        <v>206</v>
      </c>
      <c r="D634" s="17"/>
      <c r="E634" s="17"/>
      <c r="F634" s="18"/>
      <c r="G634" s="17"/>
      <c r="H634" s="17"/>
      <c r="I634" s="17"/>
      <c r="J634" s="36"/>
      <c r="K634" s="38"/>
    </row>
    <row r="635" spans="1:11" ht="63.75" x14ac:dyDescent="0.2">
      <c r="A635" s="154"/>
      <c r="B635" s="114" t="s">
        <v>219</v>
      </c>
      <c r="C635" s="18" t="s">
        <v>206</v>
      </c>
      <c r="D635" s="17"/>
      <c r="E635" s="17"/>
      <c r="F635" s="18"/>
      <c r="G635" s="17"/>
      <c r="H635" s="17"/>
      <c r="I635" s="17"/>
      <c r="J635" s="36"/>
      <c r="K635" s="38"/>
    </row>
    <row r="636" spans="1:11" ht="38.25" x14ac:dyDescent="0.2">
      <c r="A636" s="154"/>
      <c r="B636" s="8" t="s">
        <v>185</v>
      </c>
      <c r="C636" s="18" t="s">
        <v>206</v>
      </c>
      <c r="D636" s="17"/>
      <c r="E636" s="17"/>
      <c r="F636" s="18"/>
      <c r="G636" s="17"/>
      <c r="H636" s="17"/>
      <c r="I636" s="17"/>
      <c r="J636" s="36"/>
      <c r="K636" s="38"/>
    </row>
    <row r="637" spans="1:11" ht="51" x14ac:dyDescent="0.2">
      <c r="A637" s="154"/>
      <c r="B637" s="62" t="s">
        <v>220</v>
      </c>
      <c r="C637" s="18" t="s">
        <v>206</v>
      </c>
      <c r="D637" s="17"/>
      <c r="E637" s="17"/>
      <c r="F637" s="18"/>
      <c r="G637" s="17"/>
      <c r="H637" s="17"/>
      <c r="I637" s="17"/>
      <c r="J637" s="36"/>
      <c r="K637" s="38"/>
    </row>
    <row r="638" spans="1:11" ht="38.25" x14ac:dyDescent="0.2">
      <c r="A638" s="154"/>
      <c r="B638" s="62" t="s">
        <v>186</v>
      </c>
      <c r="C638" s="18" t="s">
        <v>206</v>
      </c>
      <c r="D638" s="17"/>
      <c r="E638" s="17"/>
      <c r="F638" s="18"/>
      <c r="G638" s="17"/>
      <c r="H638" s="17"/>
      <c r="I638" s="17"/>
      <c r="J638" s="36"/>
      <c r="K638" s="38"/>
    </row>
    <row r="639" spans="1:11" ht="18" x14ac:dyDescent="0.2">
      <c r="A639" s="154"/>
      <c r="B639" s="114" t="s">
        <v>221</v>
      </c>
      <c r="C639" s="17" t="s">
        <v>190</v>
      </c>
      <c r="D639" s="17"/>
      <c r="E639" s="17"/>
      <c r="F639" s="17"/>
      <c r="G639" s="17"/>
      <c r="H639" s="17"/>
      <c r="I639" s="17"/>
      <c r="J639" s="36"/>
      <c r="K639" s="38"/>
    </row>
    <row r="640" spans="1:11" ht="38.25" x14ac:dyDescent="0.2">
      <c r="A640" s="154"/>
      <c r="B640" s="62" t="s">
        <v>189</v>
      </c>
      <c r="C640" s="17" t="s">
        <v>190</v>
      </c>
      <c r="D640" s="17"/>
      <c r="E640" s="17"/>
      <c r="F640" s="17"/>
      <c r="G640" s="17"/>
      <c r="H640" s="17"/>
      <c r="I640" s="17"/>
      <c r="J640" s="36"/>
      <c r="K640" s="38"/>
    </row>
    <row r="641" spans="1:11" ht="25.5" x14ac:dyDescent="0.2">
      <c r="A641" s="151"/>
      <c r="B641" s="62" t="s">
        <v>191</v>
      </c>
      <c r="C641" s="17" t="s">
        <v>190</v>
      </c>
      <c r="D641" s="17"/>
      <c r="E641" s="17"/>
      <c r="F641" s="17"/>
      <c r="G641" s="17"/>
      <c r="H641" s="17"/>
      <c r="I641" s="17"/>
      <c r="J641" s="36"/>
      <c r="K641" s="38"/>
    </row>
    <row r="642" spans="1:11" ht="36.75" customHeight="1" x14ac:dyDescent="0.2">
      <c r="A642" s="152" t="s">
        <v>269</v>
      </c>
      <c r="B642" s="153"/>
      <c r="C642" s="153"/>
      <c r="D642" s="153"/>
      <c r="E642" s="153"/>
      <c r="F642" s="153"/>
      <c r="G642" s="153"/>
      <c r="H642" s="153"/>
      <c r="I642" s="153"/>
      <c r="J642" s="153"/>
      <c r="K642" s="38"/>
    </row>
    <row r="643" spans="1:11" ht="81" customHeight="1" x14ac:dyDescent="0.2">
      <c r="A643" s="9" t="s">
        <v>274</v>
      </c>
      <c r="B643" s="9" t="s">
        <v>0</v>
      </c>
      <c r="C643" s="9" t="s">
        <v>1</v>
      </c>
      <c r="D643" s="9" t="s">
        <v>2</v>
      </c>
      <c r="E643" s="9" t="s">
        <v>273</v>
      </c>
      <c r="F643" s="9" t="s">
        <v>271</v>
      </c>
      <c r="G643" s="9" t="s">
        <v>276</v>
      </c>
      <c r="H643" s="9" t="s">
        <v>272</v>
      </c>
      <c r="I643" s="10" t="s">
        <v>277</v>
      </c>
      <c r="J643" s="25" t="s">
        <v>278</v>
      </c>
      <c r="K643" s="38"/>
    </row>
    <row r="644" spans="1:11" ht="24.95" customHeight="1" x14ac:dyDescent="0.2">
      <c r="A644" s="150" t="s">
        <v>351</v>
      </c>
      <c r="B644" s="8" t="s">
        <v>262</v>
      </c>
      <c r="C644" s="6" t="s">
        <v>224</v>
      </c>
      <c r="D644" s="26" t="s">
        <v>222</v>
      </c>
      <c r="E644" s="20">
        <v>6290.32</v>
      </c>
      <c r="F644" s="20">
        <f>E644*0.24</f>
        <v>1509.6768</v>
      </c>
      <c r="G644" s="20">
        <f t="shared" ref="G644" si="19">F644+E644</f>
        <v>7799.9967999999999</v>
      </c>
      <c r="H644" s="21">
        <v>1</v>
      </c>
      <c r="I644" s="20">
        <f>E644*H644</f>
        <v>6290.32</v>
      </c>
      <c r="J644" s="30">
        <f t="shared" ref="J644" si="20">H644*G644</f>
        <v>7799.9967999999999</v>
      </c>
      <c r="K644" s="38">
        <f>J644</f>
        <v>7799.9967999999999</v>
      </c>
    </row>
    <row r="645" spans="1:11" ht="24.95" customHeight="1" x14ac:dyDescent="0.2">
      <c r="A645" s="154"/>
      <c r="B645" s="8" t="s">
        <v>223</v>
      </c>
      <c r="D645" s="5"/>
      <c r="E645" s="5"/>
      <c r="F645" s="5"/>
      <c r="G645" s="5"/>
      <c r="H645" s="5"/>
      <c r="I645" s="5"/>
      <c r="J645" s="15"/>
      <c r="K645" s="38"/>
    </row>
    <row r="646" spans="1:11" ht="24.95" customHeight="1" x14ac:dyDescent="0.2">
      <c r="A646" s="154"/>
      <c r="B646" s="8" t="s">
        <v>225</v>
      </c>
      <c r="C646" s="6"/>
      <c r="D646" s="5"/>
      <c r="E646" s="5"/>
      <c r="F646" s="5"/>
      <c r="G646" s="5"/>
      <c r="H646" s="5"/>
      <c r="I646" s="5"/>
      <c r="J646" s="15"/>
      <c r="K646" s="38"/>
    </row>
    <row r="647" spans="1:11" ht="24.95" customHeight="1" x14ac:dyDescent="0.2">
      <c r="A647" s="154"/>
      <c r="B647" s="8" t="s">
        <v>226</v>
      </c>
      <c r="C647" s="6"/>
      <c r="D647" s="5"/>
      <c r="E647" s="5"/>
      <c r="F647" s="5"/>
      <c r="G647" s="5"/>
      <c r="H647" s="5"/>
      <c r="I647" s="5"/>
      <c r="J647" s="15"/>
      <c r="K647" s="38"/>
    </row>
    <row r="648" spans="1:11" ht="24.95" customHeight="1" x14ac:dyDescent="0.2">
      <c r="A648" s="154"/>
      <c r="B648" s="8" t="s">
        <v>227</v>
      </c>
      <c r="C648" s="6"/>
      <c r="D648" s="5"/>
      <c r="E648" s="5"/>
      <c r="F648" s="5"/>
      <c r="G648" s="5"/>
      <c r="H648" s="5"/>
      <c r="I648" s="5"/>
      <c r="J648" s="15"/>
      <c r="K648" s="38"/>
    </row>
    <row r="649" spans="1:11" ht="24.95" customHeight="1" x14ac:dyDescent="0.2">
      <c r="A649" s="154"/>
      <c r="B649" s="8" t="s">
        <v>228</v>
      </c>
      <c r="C649" s="6"/>
      <c r="D649" s="5"/>
      <c r="E649" s="5"/>
      <c r="F649" s="5"/>
      <c r="G649" s="5"/>
      <c r="H649" s="5"/>
      <c r="I649" s="5"/>
      <c r="J649" s="15"/>
      <c r="K649" s="38"/>
    </row>
    <row r="650" spans="1:11" ht="63.75" x14ac:dyDescent="0.2">
      <c r="A650" s="154"/>
      <c r="B650" s="8" t="s">
        <v>229</v>
      </c>
      <c r="C650" s="6"/>
      <c r="D650" s="5"/>
      <c r="E650" s="5"/>
      <c r="F650" s="5"/>
      <c r="G650" s="5"/>
      <c r="H650" s="5"/>
      <c r="I650" s="5"/>
      <c r="J650" s="15"/>
      <c r="K650" s="38"/>
    </row>
    <row r="651" spans="1:11" ht="51" x14ac:dyDescent="0.2">
      <c r="A651" s="154"/>
      <c r="B651" s="8" t="s">
        <v>230</v>
      </c>
      <c r="C651" s="6"/>
      <c r="D651" s="5"/>
      <c r="E651" s="5"/>
      <c r="F651" s="5"/>
      <c r="G651" s="5"/>
      <c r="H651" s="5"/>
      <c r="I651" s="5"/>
      <c r="J651" s="15"/>
      <c r="K651" s="38"/>
    </row>
    <row r="652" spans="1:11" ht="18" x14ac:dyDescent="0.2">
      <c r="A652" s="154"/>
      <c r="B652" s="8" t="s">
        <v>231</v>
      </c>
      <c r="C652" s="6"/>
      <c r="D652" s="5"/>
      <c r="E652" s="5"/>
      <c r="F652" s="5"/>
      <c r="G652" s="5"/>
      <c r="H652" s="5"/>
      <c r="I652" s="5"/>
      <c r="J652" s="15"/>
      <c r="K652" s="38"/>
    </row>
    <row r="653" spans="1:11" ht="38.25" x14ac:dyDescent="0.2">
      <c r="A653" s="154"/>
      <c r="B653" s="8" t="s">
        <v>232</v>
      </c>
      <c r="C653" s="6"/>
      <c r="D653" s="5"/>
      <c r="E653" s="5"/>
      <c r="F653" s="5"/>
      <c r="G653" s="5"/>
      <c r="H653" s="5"/>
      <c r="I653" s="5"/>
      <c r="J653" s="15"/>
      <c r="K653" s="38"/>
    </row>
    <row r="654" spans="1:11" ht="25.5" x14ac:dyDescent="0.2">
      <c r="A654" s="154"/>
      <c r="B654" s="8" t="s">
        <v>233</v>
      </c>
      <c r="C654" s="6"/>
      <c r="D654" s="5"/>
      <c r="E654" s="5"/>
      <c r="F654" s="5"/>
      <c r="G654" s="5"/>
      <c r="H654" s="5"/>
      <c r="I654" s="5"/>
      <c r="J654" s="15"/>
      <c r="K654" s="38"/>
    </row>
    <row r="655" spans="1:11" ht="18" x14ac:dyDescent="0.2">
      <c r="A655" s="154"/>
      <c r="B655" s="8" t="s">
        <v>234</v>
      </c>
      <c r="C655" s="6"/>
      <c r="D655" s="5"/>
      <c r="E655" s="5"/>
      <c r="F655" s="5"/>
      <c r="G655" s="5"/>
      <c r="H655" s="5"/>
      <c r="I655" s="5"/>
      <c r="J655" s="15"/>
      <c r="K655" s="38"/>
    </row>
    <row r="656" spans="1:11" ht="25.5" x14ac:dyDescent="0.2">
      <c r="A656" s="154"/>
      <c r="B656" s="8" t="s">
        <v>235</v>
      </c>
      <c r="C656" s="6"/>
      <c r="D656" s="5"/>
      <c r="E656" s="5"/>
      <c r="F656" s="5"/>
      <c r="G656" s="5"/>
      <c r="H656" s="5"/>
      <c r="I656" s="5"/>
      <c r="J656" s="15"/>
      <c r="K656" s="38"/>
    </row>
    <row r="657" spans="1:11" ht="51" x14ac:dyDescent="0.2">
      <c r="A657" s="154"/>
      <c r="B657" s="8" t="s">
        <v>236</v>
      </c>
      <c r="C657" s="6"/>
      <c r="D657" s="5"/>
      <c r="E657" s="5"/>
      <c r="F657" s="5"/>
      <c r="G657" s="5"/>
      <c r="H657" s="5"/>
      <c r="I657" s="5"/>
      <c r="J657" s="15"/>
      <c r="K657" s="38"/>
    </row>
    <row r="658" spans="1:11" ht="25.5" x14ac:dyDescent="0.2">
      <c r="A658" s="151"/>
      <c r="B658" s="8" t="s">
        <v>237</v>
      </c>
      <c r="C658" s="6"/>
      <c r="D658" s="5"/>
      <c r="E658" s="5"/>
      <c r="F658" s="5"/>
      <c r="G658" s="5"/>
      <c r="H658" s="5"/>
      <c r="I658" s="5"/>
      <c r="J658" s="15"/>
      <c r="K658" s="38"/>
    </row>
    <row r="659" spans="1:11" ht="79.5" customHeight="1" x14ac:dyDescent="0.2">
      <c r="A659" s="9" t="s">
        <v>274</v>
      </c>
      <c r="B659" s="9" t="s">
        <v>0</v>
      </c>
      <c r="C659" s="9" t="s">
        <v>1</v>
      </c>
      <c r="D659" s="9" t="s">
        <v>2</v>
      </c>
      <c r="E659" s="9" t="s">
        <v>273</v>
      </c>
      <c r="F659" s="9" t="s">
        <v>271</v>
      </c>
      <c r="G659" s="9" t="s">
        <v>276</v>
      </c>
      <c r="H659" s="9" t="s">
        <v>272</v>
      </c>
      <c r="I659" s="10" t="s">
        <v>277</v>
      </c>
      <c r="J659" s="25" t="s">
        <v>278</v>
      </c>
      <c r="K659" s="38"/>
    </row>
    <row r="660" spans="1:11" ht="24.95" customHeight="1" x14ac:dyDescent="0.2">
      <c r="A660" s="150" t="s">
        <v>352</v>
      </c>
      <c r="B660" s="7" t="s">
        <v>464</v>
      </c>
      <c r="C660" s="14" t="s">
        <v>224</v>
      </c>
      <c r="D660" s="14" t="s">
        <v>4</v>
      </c>
      <c r="E660" s="20">
        <v>600</v>
      </c>
      <c r="F660" s="20">
        <f>E660*24%</f>
        <v>144</v>
      </c>
      <c r="G660" s="20">
        <f>E660+F660</f>
        <v>744</v>
      </c>
      <c r="H660" s="21">
        <v>1</v>
      </c>
      <c r="I660" s="20">
        <f>H660*E660</f>
        <v>600</v>
      </c>
      <c r="J660" s="30">
        <f>G660*H660</f>
        <v>744</v>
      </c>
      <c r="K660" s="38">
        <f>J660</f>
        <v>744</v>
      </c>
    </row>
    <row r="661" spans="1:11" ht="24.95" customHeight="1" x14ac:dyDescent="0.2">
      <c r="A661" s="154"/>
      <c r="B661" s="8" t="s">
        <v>241</v>
      </c>
      <c r="C661" s="6"/>
      <c r="D661" s="5"/>
      <c r="E661" s="5"/>
      <c r="F661" s="5"/>
      <c r="G661" s="5"/>
      <c r="H661" s="5"/>
      <c r="I661" s="5"/>
      <c r="J661" s="15"/>
      <c r="K661" s="38"/>
    </row>
    <row r="662" spans="1:11" ht="24.95" customHeight="1" x14ac:dyDescent="0.2">
      <c r="A662" s="154"/>
      <c r="B662" s="8" t="s">
        <v>238</v>
      </c>
      <c r="C662" s="6"/>
      <c r="D662" s="5"/>
      <c r="E662" s="5"/>
      <c r="F662" s="5"/>
      <c r="G662" s="5"/>
      <c r="H662" s="5"/>
      <c r="I662" s="5"/>
      <c r="J662" s="15"/>
      <c r="K662" s="38"/>
    </row>
    <row r="663" spans="1:11" ht="24.95" customHeight="1" x14ac:dyDescent="0.2">
      <c r="A663" s="154"/>
      <c r="B663" s="8" t="s">
        <v>239</v>
      </c>
      <c r="C663" s="6"/>
      <c r="D663" s="5"/>
      <c r="E663" s="5"/>
      <c r="F663" s="5"/>
      <c r="G663" s="5"/>
      <c r="H663" s="5"/>
      <c r="I663" s="5"/>
      <c r="J663" s="15"/>
      <c r="K663" s="38"/>
    </row>
    <row r="664" spans="1:11" ht="24.95" customHeight="1" x14ac:dyDescent="0.2">
      <c r="A664" s="154"/>
      <c r="B664" s="8" t="s">
        <v>240</v>
      </c>
      <c r="C664" s="6"/>
      <c r="D664" s="5"/>
      <c r="E664" s="5"/>
      <c r="F664" s="5"/>
      <c r="G664" s="5"/>
      <c r="H664" s="5"/>
      <c r="I664" s="5"/>
      <c r="J664" s="15"/>
      <c r="K664" s="38"/>
    </row>
    <row r="665" spans="1:11" ht="24.95" customHeight="1" x14ac:dyDescent="0.2">
      <c r="A665" s="154"/>
      <c r="B665" s="7" t="s">
        <v>101</v>
      </c>
      <c r="C665" s="6"/>
      <c r="D665" s="5"/>
      <c r="E665" s="5"/>
      <c r="F665" s="5"/>
      <c r="G665" s="5"/>
      <c r="H665" s="5"/>
      <c r="I665" s="5"/>
      <c r="J665" s="15"/>
      <c r="K665" s="38"/>
    </row>
    <row r="666" spans="1:11" ht="24.95" customHeight="1" x14ac:dyDescent="0.2">
      <c r="A666" s="154"/>
      <c r="B666" s="8" t="s">
        <v>28</v>
      </c>
      <c r="C666" s="6"/>
      <c r="D666" s="5"/>
      <c r="E666" s="5"/>
      <c r="F666" s="5"/>
      <c r="G666" s="5"/>
      <c r="H666" s="5"/>
      <c r="I666" s="5"/>
      <c r="J666" s="15"/>
      <c r="K666" s="38"/>
    </row>
    <row r="667" spans="1:11" ht="51" x14ac:dyDescent="0.2">
      <c r="A667" s="154"/>
      <c r="B667" s="8" t="s">
        <v>29</v>
      </c>
      <c r="C667" s="6"/>
      <c r="D667" s="5"/>
      <c r="E667" s="5"/>
      <c r="F667" s="5"/>
      <c r="G667" s="5"/>
      <c r="H667" s="5"/>
      <c r="I667" s="5"/>
      <c r="J667" s="15"/>
      <c r="K667" s="38"/>
    </row>
    <row r="668" spans="1:11" ht="24.95" customHeight="1" x14ac:dyDescent="0.2">
      <c r="A668" s="154"/>
      <c r="B668" s="8" t="s">
        <v>30</v>
      </c>
      <c r="C668" s="6"/>
      <c r="D668" s="5"/>
      <c r="E668" s="5"/>
      <c r="F668" s="5"/>
      <c r="G668" s="5"/>
      <c r="H668" s="5"/>
      <c r="I668" s="5"/>
      <c r="J668" s="15"/>
      <c r="K668" s="38"/>
    </row>
    <row r="669" spans="1:11" ht="51" x14ac:dyDescent="0.2">
      <c r="A669" s="154"/>
      <c r="B669" s="8" t="s">
        <v>102</v>
      </c>
      <c r="C669" s="6"/>
      <c r="D669" s="5"/>
      <c r="E669" s="5"/>
      <c r="F669" s="5"/>
      <c r="G669" s="5"/>
      <c r="H669" s="5"/>
      <c r="I669" s="5"/>
      <c r="J669" s="15"/>
      <c r="K669" s="38"/>
    </row>
    <row r="670" spans="1:11" ht="25.5" x14ac:dyDescent="0.2">
      <c r="A670" s="154"/>
      <c r="B670" s="8" t="s">
        <v>37</v>
      </c>
      <c r="C670" s="6"/>
      <c r="D670" s="5"/>
      <c r="E670" s="5"/>
      <c r="F670" s="5"/>
      <c r="G670" s="5"/>
      <c r="H670" s="5"/>
      <c r="I670" s="5"/>
      <c r="J670" s="15"/>
      <c r="K670" s="38"/>
    </row>
    <row r="671" spans="1:11" ht="25.5" x14ac:dyDescent="0.2">
      <c r="A671" s="154"/>
      <c r="B671" s="8" t="s">
        <v>32</v>
      </c>
      <c r="C671" s="6"/>
      <c r="D671" s="5"/>
      <c r="E671" s="5"/>
      <c r="F671" s="5"/>
      <c r="G671" s="5"/>
      <c r="H671" s="5"/>
      <c r="I671" s="5"/>
      <c r="J671" s="15"/>
      <c r="K671" s="38"/>
    </row>
    <row r="672" spans="1:11" ht="24.95" customHeight="1" x14ac:dyDescent="0.2">
      <c r="A672" s="154"/>
      <c r="B672" s="8" t="s">
        <v>33</v>
      </c>
      <c r="C672" s="6"/>
      <c r="D672" s="5"/>
      <c r="E672" s="5"/>
      <c r="F672" s="5"/>
      <c r="G672" s="5"/>
      <c r="H672" s="5"/>
      <c r="I672" s="5"/>
      <c r="J672" s="15"/>
      <c r="K672" s="38"/>
    </row>
    <row r="673" spans="1:11" ht="38.25" x14ac:dyDescent="0.2">
      <c r="A673" s="154"/>
      <c r="B673" s="8" t="s">
        <v>60</v>
      </c>
      <c r="C673" s="6"/>
      <c r="D673" s="5"/>
      <c r="E673" s="5"/>
      <c r="F673" s="5"/>
      <c r="G673" s="5"/>
      <c r="H673" s="5"/>
      <c r="I673" s="5"/>
      <c r="J673" s="15"/>
      <c r="K673" s="38"/>
    </row>
    <row r="674" spans="1:11" ht="25.5" x14ac:dyDescent="0.2">
      <c r="A674" s="154"/>
      <c r="B674" s="8" t="s">
        <v>61</v>
      </c>
      <c r="C674" s="6"/>
      <c r="D674" s="5"/>
      <c r="E674" s="5"/>
      <c r="F674" s="5"/>
      <c r="G674" s="5"/>
      <c r="H674" s="5"/>
      <c r="I674" s="5"/>
      <c r="J674" s="15"/>
      <c r="K674" s="38"/>
    </row>
    <row r="675" spans="1:11" ht="51" x14ac:dyDescent="0.2">
      <c r="A675" s="154"/>
      <c r="B675" s="8" t="s">
        <v>242</v>
      </c>
      <c r="C675" s="6"/>
      <c r="D675" s="5"/>
      <c r="E675" s="5"/>
      <c r="F675" s="5"/>
      <c r="G675" s="5"/>
      <c r="H675" s="5"/>
      <c r="I675" s="5"/>
      <c r="J675" s="15"/>
      <c r="K675" s="38"/>
    </row>
    <row r="676" spans="1:11" ht="24.95" customHeight="1" x14ac:dyDescent="0.2">
      <c r="A676" s="154"/>
      <c r="B676" s="8" t="s">
        <v>243</v>
      </c>
      <c r="C676" s="6"/>
      <c r="D676" s="5"/>
      <c r="E676" s="5"/>
      <c r="F676" s="5"/>
      <c r="G676" s="5"/>
      <c r="H676" s="5"/>
      <c r="I676" s="5"/>
      <c r="J676" s="15"/>
      <c r="K676" s="38"/>
    </row>
    <row r="677" spans="1:11" ht="24.95" customHeight="1" x14ac:dyDescent="0.2">
      <c r="A677" s="154"/>
      <c r="B677" s="8" t="s">
        <v>244</v>
      </c>
      <c r="C677" s="6"/>
      <c r="D677" s="5"/>
      <c r="E677" s="5"/>
      <c r="F677" s="5"/>
      <c r="G677" s="5"/>
      <c r="H677" s="5"/>
      <c r="I677" s="5"/>
      <c r="J677" s="15"/>
      <c r="K677" s="38"/>
    </row>
    <row r="678" spans="1:11" ht="51" x14ac:dyDescent="0.2">
      <c r="A678" s="151"/>
      <c r="B678" s="8" t="s">
        <v>245</v>
      </c>
      <c r="C678" s="6"/>
      <c r="D678" s="5"/>
      <c r="E678" s="5"/>
      <c r="F678" s="5"/>
      <c r="G678" s="5"/>
      <c r="H678" s="5"/>
      <c r="I678" s="5"/>
      <c r="J678" s="15"/>
      <c r="K678" s="38"/>
    </row>
    <row r="679" spans="1:11" ht="24.95" customHeight="1" x14ac:dyDescent="0.2">
      <c r="A679" s="152" t="s">
        <v>270</v>
      </c>
      <c r="B679" s="153"/>
      <c r="C679" s="153"/>
      <c r="D679" s="153"/>
      <c r="E679" s="153"/>
      <c r="F679" s="153"/>
      <c r="G679" s="153"/>
      <c r="H679" s="153"/>
      <c r="I679" s="153"/>
      <c r="J679" s="153"/>
      <c r="K679" s="38"/>
    </row>
    <row r="680" spans="1:11" ht="63.75" x14ac:dyDescent="0.2">
      <c r="A680" s="9" t="s">
        <v>274</v>
      </c>
      <c r="B680" s="9" t="s">
        <v>0</v>
      </c>
      <c r="C680" s="9" t="s">
        <v>1</v>
      </c>
      <c r="D680" s="9" t="s">
        <v>2</v>
      </c>
      <c r="E680" s="9" t="s">
        <v>273</v>
      </c>
      <c r="F680" s="9" t="s">
        <v>271</v>
      </c>
      <c r="G680" s="9" t="s">
        <v>276</v>
      </c>
      <c r="H680" s="9" t="s">
        <v>272</v>
      </c>
      <c r="I680" s="10" t="s">
        <v>277</v>
      </c>
      <c r="J680" s="25" t="s">
        <v>278</v>
      </c>
      <c r="K680" s="38"/>
    </row>
    <row r="681" spans="1:11" ht="42.75" customHeight="1" x14ac:dyDescent="0.2">
      <c r="A681" s="150" t="s">
        <v>353</v>
      </c>
      <c r="B681" s="8" t="s">
        <v>286</v>
      </c>
      <c r="C681" s="14" t="s">
        <v>280</v>
      </c>
      <c r="D681" s="14" t="s">
        <v>51</v>
      </c>
      <c r="E681" s="20">
        <v>5241.9399999999996</v>
      </c>
      <c r="F681" s="20">
        <f>E681*0.24</f>
        <v>1258.0655999999999</v>
      </c>
      <c r="G681" s="20">
        <v>6500</v>
      </c>
      <c r="H681" s="21">
        <v>2</v>
      </c>
      <c r="I681" s="22">
        <f>E681*H681</f>
        <v>10483.879999999999</v>
      </c>
      <c r="J681" s="30">
        <f>G681*H681</f>
        <v>13000</v>
      </c>
      <c r="K681" s="38">
        <f>J681</f>
        <v>13000</v>
      </c>
    </row>
    <row r="682" spans="1:11" ht="409.6" customHeight="1" x14ac:dyDescent="0.2">
      <c r="A682" s="151"/>
      <c r="B682" s="121" t="s">
        <v>287</v>
      </c>
      <c r="C682" s="2"/>
      <c r="D682" s="2"/>
      <c r="E682" s="2"/>
      <c r="F682" s="2"/>
      <c r="G682" s="2"/>
      <c r="H682" s="2"/>
      <c r="I682" s="2"/>
      <c r="J682" s="33"/>
      <c r="K682" s="38"/>
    </row>
    <row r="683" spans="1:11" ht="24.95" customHeight="1" x14ac:dyDescent="0.25">
      <c r="A683" s="149" t="s">
        <v>328</v>
      </c>
      <c r="B683" s="149"/>
      <c r="C683" s="149"/>
      <c r="D683" s="149"/>
      <c r="E683" s="149"/>
      <c r="F683" s="149"/>
      <c r="G683" s="149"/>
      <c r="H683" s="149"/>
      <c r="I683" s="149"/>
      <c r="J683" s="149"/>
      <c r="K683" s="38">
        <f>SUM(K3:K682)</f>
        <v>75330.720399999991</v>
      </c>
    </row>
    <row r="684" spans="1:11" ht="24.95" customHeight="1" x14ac:dyDescent="0.2"/>
    <row r="685" spans="1:11" ht="24.95" customHeight="1" x14ac:dyDescent="0.2"/>
    <row r="686" spans="1:11" ht="24.95" customHeight="1" x14ac:dyDescent="0.2"/>
    <row r="687" spans="1:11" ht="24.95" customHeight="1" x14ac:dyDescent="0.2"/>
    <row r="688" spans="1:11" ht="24.95" customHeight="1" x14ac:dyDescent="0.2"/>
    <row r="689" ht="24.95" customHeight="1" x14ac:dyDescent="0.2"/>
    <row r="690" ht="24.95" customHeight="1" x14ac:dyDescent="0.2"/>
    <row r="691" ht="24.95" customHeight="1" x14ac:dyDescent="0.2"/>
    <row r="692" ht="24.95" customHeight="1" x14ac:dyDescent="0.2"/>
    <row r="693" ht="24.95" customHeight="1" x14ac:dyDescent="0.2"/>
    <row r="694" ht="24.95" customHeight="1" x14ac:dyDescent="0.2"/>
    <row r="695" ht="24.95" customHeight="1" x14ac:dyDescent="0.2"/>
    <row r="696" ht="24.95" customHeight="1" x14ac:dyDescent="0.2"/>
    <row r="697" ht="24.95" customHeight="1" x14ac:dyDescent="0.2"/>
    <row r="698" ht="24.95" customHeight="1" x14ac:dyDescent="0.2"/>
    <row r="699" ht="24.95" customHeight="1" x14ac:dyDescent="0.2"/>
    <row r="700" ht="24.95" customHeight="1" x14ac:dyDescent="0.2"/>
    <row r="701" ht="24.95" customHeight="1" x14ac:dyDescent="0.2"/>
    <row r="702" ht="24.95" customHeight="1" x14ac:dyDescent="0.2"/>
    <row r="703" ht="24.95" customHeight="1" x14ac:dyDescent="0.2"/>
    <row r="704" ht="24.95" customHeight="1" x14ac:dyDescent="0.2"/>
    <row r="705" ht="24.95" customHeight="1" x14ac:dyDescent="0.2"/>
    <row r="706" ht="24.95" customHeight="1" x14ac:dyDescent="0.2"/>
    <row r="707" ht="24.95" customHeight="1" x14ac:dyDescent="0.2"/>
    <row r="708" ht="24.95" customHeight="1" x14ac:dyDescent="0.2"/>
    <row r="709" ht="24.95" customHeight="1" x14ac:dyDescent="0.2"/>
    <row r="710" ht="24.95" customHeight="1" x14ac:dyDescent="0.2"/>
    <row r="711" ht="24.95" customHeight="1" x14ac:dyDescent="0.2"/>
    <row r="712" ht="24.95" customHeight="1" x14ac:dyDescent="0.2"/>
    <row r="713" ht="24.95" customHeight="1" x14ac:dyDescent="0.2"/>
    <row r="714" ht="24.95" customHeight="1" x14ac:dyDescent="0.2"/>
    <row r="715" ht="24.95" customHeight="1" x14ac:dyDescent="0.2"/>
    <row r="716" ht="24.95" customHeight="1" x14ac:dyDescent="0.2"/>
    <row r="717" ht="24.95" customHeight="1" x14ac:dyDescent="0.2"/>
    <row r="718" ht="24.95" customHeight="1" x14ac:dyDescent="0.2"/>
    <row r="719" ht="24.95" customHeight="1" x14ac:dyDescent="0.2"/>
  </sheetData>
  <mergeCells count="36">
    <mergeCell ref="A246:A258"/>
    <mergeCell ref="A2:J2"/>
    <mergeCell ref="A66:J66"/>
    <mergeCell ref="A90:J90"/>
    <mergeCell ref="A111:J111"/>
    <mergeCell ref="A158:J158"/>
    <mergeCell ref="A4:A23"/>
    <mergeCell ref="A25:A44"/>
    <mergeCell ref="A68:A89"/>
    <mergeCell ref="A269:J269"/>
    <mergeCell ref="A642:J642"/>
    <mergeCell ref="A679:J679"/>
    <mergeCell ref="A660:A678"/>
    <mergeCell ref="A644:A658"/>
    <mergeCell ref="A1:J1"/>
    <mergeCell ref="A92:A110"/>
    <mergeCell ref="A113:A131"/>
    <mergeCell ref="A133:A152"/>
    <mergeCell ref="A160:A178"/>
    <mergeCell ref="A46:A65"/>
    <mergeCell ref="A683:J683"/>
    <mergeCell ref="A681:A682"/>
    <mergeCell ref="A153:J153"/>
    <mergeCell ref="A155:A157"/>
    <mergeCell ref="A181:A190"/>
    <mergeCell ref="A271:A285"/>
    <mergeCell ref="A287:A357"/>
    <mergeCell ref="A261:A264"/>
    <mergeCell ref="A359:A429"/>
    <mergeCell ref="A431:A499"/>
    <mergeCell ref="A501:A569"/>
    <mergeCell ref="A571:A641"/>
    <mergeCell ref="A192:A217"/>
    <mergeCell ref="A219:A244"/>
    <mergeCell ref="A179:J179"/>
    <mergeCell ref="A259:J259"/>
  </mergeCells>
  <dataValidations count="4">
    <dataValidation type="list" allowBlank="1" showInputMessage="1" showErrorMessage="1" sqref="D4:D9 D25:D30 D46:D51 H681 G502:G569 G288:G357 G360:G429 G432:G499 G572:G641 D268 D266">
      <formula1>"Ναι,Όχι"</formula1>
    </dataValidation>
    <dataValidation type="list" allowBlank="1" showInputMessage="1" showErrorMessage="1" sqref="D502:D569 D432:D499 D288:D357 D360:D429 D572:D641">
      <formula1>"Απαιτείται προμηθευτής,Προμηθευτής προαιρετικός,Απαιτείται εσωτερικό,Εσωτερικό προαιρετικό,Μόνο για εμφάνιση"</formula1>
    </dataValidation>
    <dataValidation type="list" allowBlank="1" showInputMessage="1" showErrorMessage="1" sqref="J502:J569 J432:J499 J288:J357 J360:J429 J572:J641">
      <formula1>"EOL"</formula1>
    </dataValidation>
    <dataValidation type="list" allowBlank="1" showInputMessage="1" showErrorMessage="1" sqref="E502:E569 E432:E499 E288:E357 E360:E429 E572:E641">
      <formula1>"Κείμενο,Αριθμός,Ημ/νία,URL"</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3"/>
  <sheetViews>
    <sheetView topLeftCell="A31" zoomScale="77" zoomScaleNormal="77" workbookViewId="0">
      <selection activeCell="R11" sqref="R11"/>
    </sheetView>
  </sheetViews>
  <sheetFormatPr defaultRowHeight="18.75" x14ac:dyDescent="0.25"/>
  <cols>
    <col min="1" max="1" width="13.7109375" customWidth="1"/>
    <col min="2" max="2" width="60.140625" customWidth="1"/>
    <col min="3" max="3" width="14.85546875" bestFit="1" customWidth="1"/>
    <col min="4" max="4" width="11.5703125" bestFit="1" customWidth="1"/>
    <col min="5" max="5" width="11.85546875" bestFit="1" customWidth="1"/>
    <col min="6" max="6" width="10.140625" bestFit="1" customWidth="1"/>
    <col min="7" max="7" width="12.42578125" bestFit="1" customWidth="1"/>
    <col min="9" max="9" width="10.28515625" customWidth="1"/>
    <col min="10" max="10" width="13" customWidth="1"/>
    <col min="11" max="11" width="14.5703125" style="95" customWidth="1"/>
  </cols>
  <sheetData>
    <row r="1" spans="1:14" ht="30" customHeight="1" x14ac:dyDescent="0.25">
      <c r="A1" s="159" t="s">
        <v>354</v>
      </c>
      <c r="B1" s="159"/>
      <c r="C1" s="159"/>
      <c r="D1" s="159"/>
      <c r="E1" s="159"/>
      <c r="F1" s="159"/>
      <c r="G1" s="159"/>
      <c r="H1" s="159"/>
      <c r="I1" s="159"/>
      <c r="J1" s="159"/>
      <c r="K1" s="145"/>
      <c r="L1" s="39"/>
      <c r="M1" s="40"/>
      <c r="N1" s="40"/>
    </row>
    <row r="2" spans="1:14" ht="25.5" customHeight="1" x14ac:dyDescent="0.25">
      <c r="A2" s="162" t="s">
        <v>367</v>
      </c>
      <c r="B2" s="162"/>
      <c r="C2" s="162"/>
      <c r="D2" s="162"/>
      <c r="E2" s="162"/>
      <c r="F2" s="162"/>
      <c r="G2" s="162"/>
      <c r="H2" s="162"/>
      <c r="I2" s="162"/>
      <c r="J2" s="162"/>
      <c r="K2" s="38"/>
      <c r="L2" s="39"/>
      <c r="M2" s="40"/>
      <c r="N2" s="40"/>
    </row>
    <row r="3" spans="1:14" ht="76.5" x14ac:dyDescent="0.25">
      <c r="A3" s="9" t="s">
        <v>274</v>
      </c>
      <c r="B3" s="9" t="s">
        <v>0</v>
      </c>
      <c r="C3" s="9" t="s">
        <v>1</v>
      </c>
      <c r="D3" s="9" t="s">
        <v>2</v>
      </c>
      <c r="E3" s="9" t="s">
        <v>273</v>
      </c>
      <c r="F3" s="9" t="s">
        <v>271</v>
      </c>
      <c r="G3" s="9" t="s">
        <v>276</v>
      </c>
      <c r="H3" s="9" t="s">
        <v>272</v>
      </c>
      <c r="I3" s="10" t="s">
        <v>277</v>
      </c>
      <c r="J3" s="10" t="s">
        <v>278</v>
      </c>
      <c r="K3" s="38"/>
      <c r="L3" s="39"/>
      <c r="M3" s="40"/>
      <c r="N3" s="40"/>
    </row>
    <row r="4" spans="1:14" ht="25.5" x14ac:dyDescent="0.25">
      <c r="A4" s="163" t="s">
        <v>370</v>
      </c>
      <c r="B4" s="6" t="s">
        <v>465</v>
      </c>
      <c r="C4" s="6" t="s">
        <v>283</v>
      </c>
      <c r="D4" s="41" t="s">
        <v>4</v>
      </c>
      <c r="E4" s="42">
        <v>1100</v>
      </c>
      <c r="F4" s="42">
        <f>E4*0.24</f>
        <v>264</v>
      </c>
      <c r="G4" s="42">
        <f>E4+F4</f>
        <v>1364</v>
      </c>
      <c r="H4" s="57">
        <v>5</v>
      </c>
      <c r="I4" s="42">
        <f>E4*H4</f>
        <v>5500</v>
      </c>
      <c r="J4" s="42">
        <f>G4*H4</f>
        <v>6820</v>
      </c>
      <c r="K4" s="38">
        <f>J4</f>
        <v>6820</v>
      </c>
      <c r="L4" s="39"/>
      <c r="M4" s="40"/>
      <c r="N4" s="40"/>
    </row>
    <row r="5" spans="1:14" ht="34.5" customHeight="1" x14ac:dyDescent="0.25">
      <c r="A5" s="163"/>
      <c r="B5" s="5" t="s">
        <v>82</v>
      </c>
      <c r="C5" s="43"/>
      <c r="D5" s="41"/>
      <c r="E5" s="44"/>
      <c r="F5" s="45"/>
      <c r="G5" s="44"/>
      <c r="H5" s="45"/>
      <c r="I5" s="44"/>
      <c r="J5" s="44"/>
      <c r="K5" s="38"/>
      <c r="L5" s="39"/>
      <c r="M5" s="40"/>
      <c r="N5" s="40"/>
    </row>
    <row r="6" spans="1:14" ht="18" x14ac:dyDescent="0.25">
      <c r="A6" s="163"/>
      <c r="B6" s="46" t="s">
        <v>356</v>
      </c>
      <c r="C6" s="47"/>
      <c r="D6" s="45"/>
      <c r="E6" s="44"/>
      <c r="F6" s="45"/>
      <c r="G6" s="44"/>
      <c r="H6" s="45"/>
      <c r="I6" s="44"/>
      <c r="J6" s="44"/>
      <c r="K6" s="38"/>
      <c r="L6" s="39"/>
      <c r="M6" s="40"/>
      <c r="N6" s="40"/>
    </row>
    <row r="7" spans="1:14" ht="18" x14ac:dyDescent="0.25">
      <c r="A7" s="163"/>
      <c r="B7" s="46" t="s">
        <v>357</v>
      </c>
      <c r="C7" s="47"/>
      <c r="D7" s="45"/>
      <c r="E7" s="44"/>
      <c r="F7" s="45"/>
      <c r="G7" s="44"/>
      <c r="H7" s="45"/>
      <c r="I7" s="44"/>
      <c r="J7" s="44"/>
      <c r="K7" s="38"/>
      <c r="L7" s="39"/>
      <c r="M7" s="40"/>
      <c r="N7" s="40"/>
    </row>
    <row r="8" spans="1:14" ht="18" x14ac:dyDescent="0.25">
      <c r="A8" s="163"/>
      <c r="B8" s="46" t="s">
        <v>358</v>
      </c>
      <c r="C8" s="47"/>
      <c r="D8" s="45"/>
      <c r="E8" s="44"/>
      <c r="F8" s="45"/>
      <c r="G8" s="44"/>
      <c r="H8" s="45"/>
      <c r="I8" s="44"/>
      <c r="J8" s="44"/>
      <c r="K8" s="38"/>
      <c r="L8" s="39"/>
      <c r="M8" s="40"/>
      <c r="N8" s="40"/>
    </row>
    <row r="9" spans="1:14" ht="18" x14ac:dyDescent="0.25">
      <c r="A9" s="163"/>
      <c r="B9" s="46" t="s">
        <v>359</v>
      </c>
      <c r="C9" s="47"/>
      <c r="D9" s="41"/>
      <c r="E9" s="44"/>
      <c r="F9" s="45"/>
      <c r="G9" s="44"/>
      <c r="H9" s="45"/>
      <c r="I9" s="44"/>
      <c r="J9" s="48"/>
      <c r="K9" s="38"/>
      <c r="L9" s="39"/>
      <c r="M9" s="40"/>
      <c r="N9" s="40"/>
    </row>
    <row r="10" spans="1:14" ht="187.5" customHeight="1" x14ac:dyDescent="0.25">
      <c r="A10" s="163"/>
      <c r="B10" s="46" t="s">
        <v>360</v>
      </c>
      <c r="C10" s="47"/>
      <c r="D10" s="45"/>
      <c r="E10" s="44"/>
      <c r="F10" s="45"/>
      <c r="G10" s="44"/>
      <c r="H10" s="45"/>
      <c r="I10" s="44"/>
      <c r="J10" s="44"/>
      <c r="K10" s="38"/>
      <c r="L10" s="39"/>
      <c r="M10" s="40"/>
      <c r="N10" s="40"/>
    </row>
    <row r="11" spans="1:14" ht="60" customHeight="1" x14ac:dyDescent="0.25">
      <c r="A11" s="163"/>
      <c r="B11" s="49" t="s">
        <v>361</v>
      </c>
      <c r="C11" s="47"/>
      <c r="D11" s="45"/>
      <c r="E11" s="44"/>
      <c r="F11" s="45"/>
      <c r="G11" s="44"/>
      <c r="H11" s="45"/>
      <c r="I11" s="44"/>
      <c r="J11" s="44"/>
      <c r="K11" s="38"/>
      <c r="L11" s="39"/>
      <c r="M11" s="40"/>
      <c r="N11" s="40"/>
    </row>
    <row r="12" spans="1:14" ht="42" customHeight="1" x14ac:dyDescent="0.25">
      <c r="A12" s="163"/>
      <c r="B12" s="49" t="s">
        <v>362</v>
      </c>
      <c r="C12" s="47"/>
      <c r="D12" s="41"/>
      <c r="E12" s="44"/>
      <c r="F12" s="45"/>
      <c r="G12" s="44"/>
      <c r="H12" s="45"/>
      <c r="I12" s="44"/>
      <c r="J12" s="48"/>
      <c r="K12" s="38"/>
      <c r="L12" s="39"/>
      <c r="M12" s="40"/>
      <c r="N12" s="40"/>
    </row>
    <row r="13" spans="1:14" ht="63" customHeight="1" x14ac:dyDescent="0.25">
      <c r="A13" s="163"/>
      <c r="B13" s="49" t="s">
        <v>363</v>
      </c>
      <c r="C13" s="47"/>
      <c r="D13" s="45"/>
      <c r="E13" s="44"/>
      <c r="F13" s="45"/>
      <c r="G13" s="44"/>
      <c r="H13" s="45"/>
      <c r="I13" s="44"/>
      <c r="J13" s="44"/>
      <c r="K13" s="38"/>
      <c r="L13" s="39"/>
      <c r="M13" s="40"/>
      <c r="N13" s="40"/>
    </row>
    <row r="14" spans="1:14" ht="63.75" customHeight="1" x14ac:dyDescent="0.25">
      <c r="A14" s="163"/>
      <c r="B14" s="49" t="s">
        <v>364</v>
      </c>
      <c r="C14" s="47"/>
      <c r="D14" s="45"/>
      <c r="E14" s="44"/>
      <c r="F14" s="45"/>
      <c r="G14" s="44"/>
      <c r="H14" s="45"/>
      <c r="I14" s="44"/>
      <c r="J14" s="48"/>
      <c r="K14" s="38"/>
      <c r="L14" s="39"/>
      <c r="M14" s="40"/>
      <c r="N14" s="40"/>
    </row>
    <row r="15" spans="1:14" ht="48.75" customHeight="1" x14ac:dyDescent="0.25">
      <c r="A15" s="163"/>
      <c r="B15" s="49" t="s">
        <v>365</v>
      </c>
      <c r="C15" s="47"/>
      <c r="D15" s="45"/>
      <c r="E15" s="44"/>
      <c r="F15" s="45"/>
      <c r="G15" s="44"/>
      <c r="H15" s="45"/>
      <c r="I15" s="44"/>
      <c r="J15" s="44"/>
      <c r="K15" s="38"/>
      <c r="L15" s="39"/>
      <c r="M15" s="40"/>
      <c r="N15" s="40"/>
    </row>
    <row r="16" spans="1:14" ht="18" x14ac:dyDescent="0.25">
      <c r="A16" s="163"/>
      <c r="B16" s="50" t="s">
        <v>34</v>
      </c>
      <c r="C16" s="6"/>
      <c r="D16" s="51"/>
      <c r="E16" s="44"/>
      <c r="F16" s="45"/>
      <c r="G16" s="44"/>
      <c r="H16" s="45"/>
      <c r="I16" s="44"/>
      <c r="J16" s="44"/>
      <c r="K16" s="38"/>
      <c r="L16" s="39"/>
      <c r="M16" s="40"/>
      <c r="N16" s="40"/>
    </row>
    <row r="17" spans="1:14" ht="45.75" customHeight="1" x14ac:dyDescent="0.25">
      <c r="A17" s="163"/>
      <c r="B17" s="52" t="s">
        <v>83</v>
      </c>
      <c r="C17" s="47"/>
      <c r="D17" s="45"/>
      <c r="E17" s="44"/>
      <c r="F17" s="45"/>
      <c r="G17" s="44"/>
      <c r="H17" s="45"/>
      <c r="I17" s="44"/>
      <c r="J17" s="44"/>
      <c r="K17" s="38"/>
      <c r="L17" s="39"/>
      <c r="M17" s="40"/>
      <c r="N17" s="40"/>
    </row>
    <row r="18" spans="1:14" ht="30" customHeight="1" x14ac:dyDescent="0.25">
      <c r="A18" s="163"/>
      <c r="B18" s="52" t="s">
        <v>84</v>
      </c>
      <c r="C18" s="47"/>
      <c r="D18" s="51"/>
      <c r="E18" s="53"/>
      <c r="F18" s="51"/>
      <c r="G18" s="53"/>
      <c r="H18" s="51"/>
      <c r="I18" s="54"/>
      <c r="J18" s="54"/>
      <c r="K18" s="38"/>
      <c r="L18" s="39"/>
      <c r="M18" s="40"/>
      <c r="N18" s="40"/>
    </row>
    <row r="19" spans="1:14" ht="32.25" customHeight="1" x14ac:dyDescent="0.25">
      <c r="A19" s="163"/>
      <c r="B19" s="52" t="s">
        <v>85</v>
      </c>
      <c r="C19" s="47"/>
      <c r="D19" s="51"/>
      <c r="E19" s="53"/>
      <c r="F19" s="51"/>
      <c r="G19" s="53"/>
      <c r="H19" s="51"/>
      <c r="I19" s="54"/>
      <c r="J19" s="54"/>
      <c r="K19" s="38"/>
      <c r="L19" s="39"/>
      <c r="M19" s="40"/>
      <c r="N19" s="40"/>
    </row>
    <row r="20" spans="1:14" ht="33" customHeight="1" x14ac:dyDescent="0.25">
      <c r="A20" s="163"/>
      <c r="B20" s="52" t="s">
        <v>86</v>
      </c>
      <c r="C20" s="47"/>
      <c r="D20" s="51"/>
      <c r="E20" s="53"/>
      <c r="F20" s="51"/>
      <c r="G20" s="53"/>
      <c r="H20" s="51"/>
      <c r="I20" s="54"/>
      <c r="J20" s="54"/>
      <c r="K20" s="38"/>
      <c r="L20" s="39"/>
      <c r="M20" s="40"/>
      <c r="N20" s="40"/>
    </row>
    <row r="21" spans="1:14" ht="34.5" customHeight="1" x14ac:dyDescent="0.25">
      <c r="A21" s="163"/>
      <c r="B21" s="52" t="s">
        <v>87</v>
      </c>
      <c r="C21" s="47"/>
      <c r="D21" s="51"/>
      <c r="E21" s="53"/>
      <c r="F21" s="51"/>
      <c r="G21" s="53"/>
      <c r="H21" s="51"/>
      <c r="I21" s="54"/>
      <c r="J21" s="54"/>
      <c r="K21" s="38"/>
      <c r="L21" s="39"/>
      <c r="M21" s="40"/>
      <c r="N21" s="40"/>
    </row>
    <row r="22" spans="1:14" ht="63.75" x14ac:dyDescent="0.25">
      <c r="A22" s="163"/>
      <c r="B22" s="52" t="s">
        <v>88</v>
      </c>
      <c r="C22" s="47"/>
      <c r="D22" s="51"/>
      <c r="E22" s="53"/>
      <c r="F22" s="51"/>
      <c r="G22" s="53"/>
      <c r="H22" s="51"/>
      <c r="I22" s="54"/>
      <c r="J22" s="54"/>
      <c r="K22" s="38"/>
      <c r="L22" s="39"/>
      <c r="M22" s="40"/>
      <c r="N22" s="40"/>
    </row>
    <row r="23" spans="1:14" ht="76.5" x14ac:dyDescent="0.25">
      <c r="A23" s="9" t="s">
        <v>274</v>
      </c>
      <c r="B23" s="9" t="s">
        <v>0</v>
      </c>
      <c r="C23" s="9" t="s">
        <v>1</v>
      </c>
      <c r="D23" s="9" t="s">
        <v>2</v>
      </c>
      <c r="E23" s="9" t="s">
        <v>273</v>
      </c>
      <c r="F23" s="9" t="s">
        <v>271</v>
      </c>
      <c r="G23" s="9" t="s">
        <v>276</v>
      </c>
      <c r="H23" s="9" t="s">
        <v>272</v>
      </c>
      <c r="I23" s="10" t="s">
        <v>277</v>
      </c>
      <c r="J23" s="10" t="s">
        <v>278</v>
      </c>
      <c r="K23" s="38"/>
      <c r="L23" s="39"/>
      <c r="M23" s="40"/>
      <c r="N23" s="40"/>
    </row>
    <row r="24" spans="1:14" ht="36.75" customHeight="1" x14ac:dyDescent="0.25">
      <c r="A24" s="163" t="s">
        <v>369</v>
      </c>
      <c r="B24" s="144" t="s">
        <v>465</v>
      </c>
      <c r="C24" s="6" t="s">
        <v>283</v>
      </c>
      <c r="D24" s="41" t="s">
        <v>4</v>
      </c>
      <c r="E24" s="48">
        <v>700</v>
      </c>
      <c r="F24" s="58">
        <f>E24*0.24</f>
        <v>168</v>
      </c>
      <c r="G24" s="48">
        <f>E24+F24</f>
        <v>868</v>
      </c>
      <c r="H24" s="58">
        <v>1</v>
      </c>
      <c r="I24" s="48">
        <f>E24*H24</f>
        <v>700</v>
      </c>
      <c r="J24" s="48">
        <f>G24*H24</f>
        <v>868</v>
      </c>
      <c r="K24" s="38">
        <f>J24</f>
        <v>868</v>
      </c>
      <c r="L24" s="39"/>
      <c r="M24" s="40"/>
      <c r="N24" s="40"/>
    </row>
    <row r="25" spans="1:14" ht="33" customHeight="1" x14ac:dyDescent="0.25">
      <c r="A25" s="163"/>
      <c r="B25" s="52" t="s">
        <v>82</v>
      </c>
      <c r="C25" s="43"/>
      <c r="D25" s="41"/>
      <c r="E25" s="44"/>
      <c r="F25" s="45"/>
      <c r="G25" s="44"/>
      <c r="H25" s="45"/>
      <c r="I25" s="44"/>
      <c r="J25" s="44"/>
      <c r="K25" s="38"/>
      <c r="L25" s="39"/>
      <c r="M25" s="40"/>
      <c r="N25" s="40"/>
    </row>
    <row r="26" spans="1:14" ht="18" x14ac:dyDescent="0.25">
      <c r="A26" s="163"/>
      <c r="B26" s="52" t="s">
        <v>356</v>
      </c>
      <c r="C26" s="47"/>
      <c r="D26" s="45"/>
      <c r="E26" s="44"/>
      <c r="F26" s="45"/>
      <c r="G26" s="44"/>
      <c r="H26" s="45"/>
      <c r="I26" s="44"/>
      <c r="J26" s="44"/>
      <c r="K26" s="38"/>
      <c r="L26" s="39"/>
      <c r="M26" s="40"/>
      <c r="N26" s="40"/>
    </row>
    <row r="27" spans="1:14" ht="18" x14ac:dyDescent="0.25">
      <c r="A27" s="163"/>
      <c r="B27" s="52" t="s">
        <v>357</v>
      </c>
      <c r="C27" s="47"/>
      <c r="D27" s="45"/>
      <c r="E27" s="44"/>
      <c r="F27" s="45"/>
      <c r="G27" s="44"/>
      <c r="H27" s="45"/>
      <c r="I27" s="44"/>
      <c r="J27" s="44"/>
      <c r="K27" s="38"/>
      <c r="L27" s="39"/>
      <c r="M27" s="40"/>
      <c r="N27" s="40"/>
    </row>
    <row r="28" spans="1:14" ht="18" x14ac:dyDescent="0.25">
      <c r="A28" s="163"/>
      <c r="B28" s="52" t="s">
        <v>358</v>
      </c>
      <c r="C28" s="47"/>
      <c r="D28" s="45"/>
      <c r="E28" s="44"/>
      <c r="F28" s="45"/>
      <c r="G28" s="44"/>
      <c r="H28" s="45"/>
      <c r="I28" s="44"/>
      <c r="J28" s="44"/>
      <c r="K28" s="38"/>
      <c r="L28" s="39"/>
      <c r="M28" s="40"/>
      <c r="N28" s="40"/>
    </row>
    <row r="29" spans="1:14" ht="18" x14ac:dyDescent="0.25">
      <c r="A29" s="163"/>
      <c r="B29" s="52" t="s">
        <v>366</v>
      </c>
      <c r="C29" s="47"/>
      <c r="D29" s="45"/>
      <c r="E29" s="44"/>
      <c r="F29" s="45"/>
      <c r="G29" s="44"/>
      <c r="H29" s="45"/>
      <c r="I29" s="44"/>
      <c r="J29" s="44"/>
      <c r="K29" s="38"/>
      <c r="L29" s="39"/>
      <c r="M29" s="40"/>
      <c r="N29" s="40"/>
    </row>
    <row r="30" spans="1:14" ht="183" customHeight="1" x14ac:dyDescent="0.25">
      <c r="A30" s="163"/>
      <c r="B30" s="52" t="s">
        <v>360</v>
      </c>
      <c r="C30" s="47"/>
      <c r="D30" s="45"/>
      <c r="E30" s="44"/>
      <c r="F30" s="45"/>
      <c r="G30" s="44"/>
      <c r="H30" s="45"/>
      <c r="I30" s="44"/>
      <c r="J30" s="44"/>
      <c r="K30" s="38"/>
      <c r="L30" s="39"/>
      <c r="M30" s="40"/>
      <c r="N30" s="40"/>
    </row>
    <row r="31" spans="1:14" ht="48.75" customHeight="1" x14ac:dyDescent="0.25">
      <c r="A31" s="163"/>
      <c r="B31" s="52" t="s">
        <v>361</v>
      </c>
      <c r="C31" s="47"/>
      <c r="D31" s="45"/>
      <c r="E31" s="44"/>
      <c r="F31" s="45"/>
      <c r="G31" s="44"/>
      <c r="H31" s="45"/>
      <c r="I31" s="44"/>
      <c r="J31" s="44"/>
      <c r="K31" s="38"/>
      <c r="L31" s="39"/>
      <c r="M31" s="40"/>
      <c r="N31" s="40"/>
    </row>
    <row r="32" spans="1:14" ht="37.5" customHeight="1" x14ac:dyDescent="0.25">
      <c r="A32" s="163"/>
      <c r="B32" s="52" t="s">
        <v>362</v>
      </c>
      <c r="C32" s="47"/>
      <c r="D32" s="45"/>
      <c r="E32" s="44"/>
      <c r="F32" s="45"/>
      <c r="G32" s="44"/>
      <c r="H32" s="45"/>
      <c r="I32" s="44"/>
      <c r="J32" s="44"/>
      <c r="K32" s="38"/>
      <c r="L32" s="39"/>
      <c r="M32" s="40"/>
      <c r="N32" s="40"/>
    </row>
    <row r="33" spans="1:18" ht="51" x14ac:dyDescent="0.25">
      <c r="A33" s="163"/>
      <c r="B33" s="52" t="s">
        <v>363</v>
      </c>
      <c r="C33" s="47"/>
      <c r="D33" s="45"/>
      <c r="E33" s="44"/>
      <c r="F33" s="45"/>
      <c r="G33" s="44"/>
      <c r="H33" s="45"/>
      <c r="I33" s="44"/>
      <c r="J33" s="44"/>
      <c r="K33" s="38"/>
      <c r="L33" s="39"/>
      <c r="M33" s="40"/>
      <c r="N33" s="40"/>
    </row>
    <row r="34" spans="1:18" ht="61.5" customHeight="1" x14ac:dyDescent="0.25">
      <c r="A34" s="163"/>
      <c r="B34" s="52" t="s">
        <v>364</v>
      </c>
      <c r="C34" s="47"/>
      <c r="D34" s="45"/>
      <c r="E34" s="44"/>
      <c r="F34" s="45"/>
      <c r="G34" s="44"/>
      <c r="H34" s="45"/>
      <c r="I34" s="44"/>
      <c r="J34" s="44"/>
      <c r="K34" s="38"/>
      <c r="L34" s="39"/>
      <c r="M34" s="40"/>
      <c r="N34" s="40"/>
    </row>
    <row r="35" spans="1:18" ht="38.25" x14ac:dyDescent="0.25">
      <c r="A35" s="163"/>
      <c r="B35" s="52" t="s">
        <v>365</v>
      </c>
      <c r="C35" s="47"/>
      <c r="D35" s="45"/>
      <c r="E35" s="44"/>
      <c r="F35" s="45"/>
      <c r="G35" s="44"/>
      <c r="H35" s="45"/>
      <c r="I35" s="44"/>
      <c r="J35" s="44"/>
      <c r="K35" s="38"/>
      <c r="L35" s="39"/>
      <c r="M35" s="40"/>
      <c r="N35" s="40"/>
    </row>
    <row r="36" spans="1:18" ht="18" x14ac:dyDescent="0.25">
      <c r="A36" s="163"/>
      <c r="B36" s="50" t="s">
        <v>34</v>
      </c>
      <c r="C36" s="6"/>
      <c r="D36" s="51"/>
      <c r="E36" s="44"/>
      <c r="F36" s="45"/>
      <c r="G36" s="44"/>
      <c r="H36" s="45"/>
      <c r="I36" s="44"/>
      <c r="J36" s="44"/>
      <c r="K36" s="38"/>
      <c r="L36" s="39"/>
      <c r="M36" s="40"/>
      <c r="N36" s="40"/>
    </row>
    <row r="37" spans="1:18" ht="47.25" customHeight="1" x14ac:dyDescent="0.25">
      <c r="A37" s="163"/>
      <c r="B37" s="52" t="s">
        <v>83</v>
      </c>
      <c r="C37" s="47"/>
      <c r="D37" s="45"/>
      <c r="E37" s="44"/>
      <c r="F37" s="45"/>
      <c r="G37" s="44"/>
      <c r="H37" s="45"/>
      <c r="I37" s="44"/>
      <c r="J37" s="44"/>
      <c r="K37" s="38"/>
      <c r="L37" s="39"/>
      <c r="M37" s="40"/>
      <c r="N37" s="40"/>
    </row>
    <row r="38" spans="1:18" ht="33" customHeight="1" x14ac:dyDescent="0.25">
      <c r="A38" s="163"/>
      <c r="B38" s="52" t="s">
        <v>84</v>
      </c>
      <c r="C38" s="47"/>
      <c r="D38" s="51"/>
      <c r="E38" s="53"/>
      <c r="F38" s="51"/>
      <c r="G38" s="53"/>
      <c r="H38" s="51"/>
      <c r="I38" s="54"/>
      <c r="J38" s="54"/>
      <c r="K38" s="38"/>
      <c r="L38" s="39"/>
      <c r="M38" s="40"/>
      <c r="N38" s="40"/>
    </row>
    <row r="39" spans="1:18" ht="35.25" customHeight="1" x14ac:dyDescent="0.25">
      <c r="A39" s="163"/>
      <c r="B39" s="52" t="s">
        <v>85</v>
      </c>
      <c r="C39" s="47"/>
      <c r="D39" s="51"/>
      <c r="E39" s="53"/>
      <c r="F39" s="51"/>
      <c r="G39" s="53"/>
      <c r="H39" s="51"/>
      <c r="I39" s="54"/>
      <c r="J39" s="54"/>
      <c r="K39" s="38"/>
      <c r="L39" s="39"/>
      <c r="M39" s="40"/>
      <c r="N39" s="40"/>
    </row>
    <row r="40" spans="1:18" ht="25.5" x14ac:dyDescent="0.25">
      <c r="A40" s="163"/>
      <c r="B40" s="52" t="s">
        <v>86</v>
      </c>
      <c r="C40" s="47"/>
      <c r="D40" s="51"/>
      <c r="E40" s="53"/>
      <c r="F40" s="51"/>
      <c r="G40" s="53"/>
      <c r="H40" s="51"/>
      <c r="I40" s="54"/>
      <c r="J40" s="54"/>
      <c r="K40" s="38"/>
      <c r="L40" s="39"/>
      <c r="M40" s="40"/>
      <c r="N40" s="40"/>
    </row>
    <row r="41" spans="1:18" ht="25.5" x14ac:dyDescent="0.25">
      <c r="A41" s="163"/>
      <c r="B41" s="52" t="s">
        <v>87</v>
      </c>
      <c r="C41" s="47"/>
      <c r="D41" s="51"/>
      <c r="E41" s="53"/>
      <c r="F41" s="51"/>
      <c r="G41" s="53"/>
      <c r="H41" s="51"/>
      <c r="I41" s="54"/>
      <c r="J41" s="54"/>
      <c r="K41" s="38"/>
      <c r="L41" s="39"/>
      <c r="M41" s="40"/>
      <c r="N41" s="40"/>
    </row>
    <row r="42" spans="1:18" ht="63.75" x14ac:dyDescent="0.25">
      <c r="A42" s="163"/>
      <c r="B42" s="52" t="s">
        <v>88</v>
      </c>
      <c r="C42" s="47"/>
      <c r="D42" s="51"/>
      <c r="E42" s="53"/>
      <c r="F42" s="51"/>
      <c r="G42" s="53"/>
      <c r="H42" s="51"/>
      <c r="I42" s="54"/>
      <c r="J42" s="54"/>
      <c r="K42" s="38"/>
      <c r="L42" s="39"/>
      <c r="M42" s="40"/>
      <c r="N42" s="40"/>
    </row>
    <row r="43" spans="1:18" ht="26.25" customHeight="1" x14ac:dyDescent="0.25">
      <c r="A43" s="164" t="s">
        <v>368</v>
      </c>
      <c r="B43" s="165"/>
      <c r="C43" s="165"/>
      <c r="D43" s="165"/>
      <c r="E43" s="165"/>
      <c r="F43" s="165"/>
      <c r="G43" s="165"/>
      <c r="H43" s="165"/>
      <c r="I43" s="165"/>
      <c r="J43" s="166"/>
      <c r="K43" s="38"/>
      <c r="L43" s="39"/>
      <c r="M43" s="40"/>
      <c r="N43" s="40"/>
    </row>
    <row r="44" spans="1:18" ht="76.5" x14ac:dyDescent="0.25">
      <c r="A44" s="9" t="s">
        <v>274</v>
      </c>
      <c r="B44" s="9" t="s">
        <v>0</v>
      </c>
      <c r="C44" s="9" t="s">
        <v>1</v>
      </c>
      <c r="D44" s="9" t="s">
        <v>2</v>
      </c>
      <c r="E44" s="9" t="s">
        <v>273</v>
      </c>
      <c r="F44" s="9" t="s">
        <v>271</v>
      </c>
      <c r="G44" s="9" t="s">
        <v>276</v>
      </c>
      <c r="H44" s="9" t="s">
        <v>272</v>
      </c>
      <c r="I44" s="10" t="s">
        <v>277</v>
      </c>
      <c r="J44" s="10" t="s">
        <v>278</v>
      </c>
      <c r="K44" s="38"/>
      <c r="L44" s="39"/>
      <c r="M44" s="40"/>
      <c r="N44" s="40"/>
    </row>
    <row r="45" spans="1:18" ht="26.25" customHeight="1" x14ac:dyDescent="0.25">
      <c r="A45" s="160" t="s">
        <v>371</v>
      </c>
      <c r="B45" s="6" t="s">
        <v>462</v>
      </c>
      <c r="C45" s="6" t="s">
        <v>283</v>
      </c>
      <c r="D45" s="6" t="s">
        <v>4</v>
      </c>
      <c r="E45" s="20">
        <v>700</v>
      </c>
      <c r="F45" s="20">
        <f>E45*0.24</f>
        <v>168</v>
      </c>
      <c r="G45" s="20">
        <f t="shared" ref="G45" si="0">F45+E45</f>
        <v>868</v>
      </c>
      <c r="H45" s="21">
        <v>1</v>
      </c>
      <c r="I45" s="20">
        <f t="shared" ref="I45" si="1">H45*E45</f>
        <v>700</v>
      </c>
      <c r="J45" s="30">
        <f t="shared" ref="J45" si="2">H45*G45</f>
        <v>868</v>
      </c>
      <c r="K45" s="38">
        <f>J45</f>
        <v>868</v>
      </c>
      <c r="L45" s="39"/>
      <c r="M45" s="40"/>
      <c r="N45" s="40"/>
      <c r="R45" s="4"/>
    </row>
    <row r="46" spans="1:18" ht="26.25" customHeight="1" x14ac:dyDescent="0.25">
      <c r="A46" s="161"/>
      <c r="B46" s="52" t="s">
        <v>82</v>
      </c>
      <c r="C46" s="6"/>
      <c r="D46" s="6"/>
      <c r="E46" s="20"/>
      <c r="F46" s="20"/>
      <c r="G46" s="20"/>
      <c r="H46" s="21"/>
      <c r="I46" s="20"/>
      <c r="J46" s="30"/>
      <c r="K46" s="38"/>
      <c r="L46" s="39"/>
      <c r="M46" s="40"/>
      <c r="N46" s="40"/>
      <c r="R46" s="4"/>
    </row>
    <row r="47" spans="1:18" ht="26.25" customHeight="1" x14ac:dyDescent="0.25">
      <c r="A47" s="161"/>
      <c r="B47" s="52" t="s">
        <v>356</v>
      </c>
      <c r="C47" s="6"/>
      <c r="D47" s="6"/>
      <c r="E47" s="20"/>
      <c r="F47" s="20"/>
      <c r="G47" s="20"/>
      <c r="H47" s="21"/>
      <c r="I47" s="20"/>
      <c r="J47" s="30"/>
      <c r="K47" s="38"/>
      <c r="L47" s="39"/>
      <c r="M47" s="40"/>
      <c r="N47" s="40"/>
      <c r="R47" s="4"/>
    </row>
    <row r="48" spans="1:18" ht="26.25" customHeight="1" x14ac:dyDescent="0.25">
      <c r="A48" s="161"/>
      <c r="B48" s="52" t="s">
        <v>357</v>
      </c>
      <c r="C48" s="6"/>
      <c r="D48" s="6"/>
      <c r="E48" s="20"/>
      <c r="F48" s="20"/>
      <c r="G48" s="20"/>
      <c r="H48" s="21"/>
      <c r="I48" s="20"/>
      <c r="J48" s="30"/>
      <c r="K48" s="38"/>
      <c r="L48" s="39"/>
      <c r="M48" s="40"/>
      <c r="N48" s="40"/>
      <c r="R48" s="4"/>
    </row>
    <row r="49" spans="1:18" ht="26.25" customHeight="1" x14ac:dyDescent="0.25">
      <c r="A49" s="161"/>
      <c r="B49" s="52" t="s">
        <v>358</v>
      </c>
      <c r="C49" s="6"/>
      <c r="D49" s="6"/>
      <c r="E49" s="20"/>
      <c r="F49" s="20"/>
      <c r="G49" s="20"/>
      <c r="H49" s="21"/>
      <c r="I49" s="20"/>
      <c r="J49" s="30"/>
      <c r="K49" s="38"/>
      <c r="L49" s="39"/>
      <c r="M49" s="40"/>
      <c r="N49" s="40"/>
      <c r="R49" s="4"/>
    </row>
    <row r="50" spans="1:18" ht="18" x14ac:dyDescent="0.25">
      <c r="A50" s="161"/>
      <c r="B50" s="52" t="s">
        <v>366</v>
      </c>
      <c r="C50" s="6"/>
      <c r="D50" s="6"/>
      <c r="E50" s="20"/>
      <c r="F50" s="20"/>
      <c r="G50" s="20"/>
      <c r="H50" s="21"/>
      <c r="I50" s="20"/>
      <c r="J50" s="30"/>
      <c r="K50" s="38"/>
      <c r="L50" s="39"/>
      <c r="M50" s="40"/>
      <c r="N50" s="40"/>
      <c r="R50" s="4"/>
    </row>
    <row r="51" spans="1:18" ht="182.25" customHeight="1" x14ac:dyDescent="0.25">
      <c r="A51" s="161"/>
      <c r="B51" s="52" t="s">
        <v>360</v>
      </c>
      <c r="C51" s="6"/>
      <c r="D51" s="6"/>
      <c r="E51" s="20"/>
      <c r="F51" s="20"/>
      <c r="G51" s="20"/>
      <c r="H51" s="21"/>
      <c r="I51" s="20"/>
      <c r="J51" s="30"/>
      <c r="K51" s="38"/>
      <c r="L51" s="39"/>
      <c r="M51" s="40"/>
      <c r="N51" s="40"/>
      <c r="R51" s="4"/>
    </row>
    <row r="52" spans="1:18" ht="45.75" customHeight="1" x14ac:dyDescent="0.25">
      <c r="A52" s="161"/>
      <c r="B52" s="52" t="s">
        <v>361</v>
      </c>
      <c r="C52" s="6"/>
      <c r="D52" s="6"/>
      <c r="E52" s="20"/>
      <c r="F52" s="20"/>
      <c r="G52" s="20"/>
      <c r="H52" s="21"/>
      <c r="I52" s="20"/>
      <c r="J52" s="30"/>
      <c r="K52" s="38"/>
      <c r="L52" s="39"/>
      <c r="M52" s="40"/>
      <c r="N52" s="40"/>
      <c r="R52" s="4"/>
    </row>
    <row r="53" spans="1:18" ht="36" customHeight="1" x14ac:dyDescent="0.25">
      <c r="A53" s="161"/>
      <c r="B53" s="52" t="s">
        <v>362</v>
      </c>
      <c r="C53" s="6"/>
      <c r="D53" s="6"/>
      <c r="E53" s="20"/>
      <c r="F53" s="20"/>
      <c r="G53" s="20"/>
      <c r="H53" s="21"/>
      <c r="I53" s="20"/>
      <c r="J53" s="30"/>
      <c r="K53" s="38"/>
      <c r="L53" s="39"/>
      <c r="M53" s="40"/>
      <c r="N53" s="40"/>
      <c r="R53" s="4"/>
    </row>
    <row r="54" spans="1:18" ht="51" x14ac:dyDescent="0.25">
      <c r="A54" s="161"/>
      <c r="B54" s="52" t="s">
        <v>363</v>
      </c>
      <c r="C54" s="6"/>
      <c r="D54" s="6"/>
      <c r="E54" s="20"/>
      <c r="F54" s="20"/>
      <c r="G54" s="20"/>
      <c r="H54" s="21"/>
      <c r="I54" s="20"/>
      <c r="J54" s="30"/>
      <c r="K54" s="38"/>
      <c r="L54" s="39"/>
      <c r="M54" s="40"/>
      <c r="N54" s="40"/>
      <c r="R54" s="4"/>
    </row>
    <row r="55" spans="1:18" ht="61.5" customHeight="1" x14ac:dyDescent="0.25">
      <c r="A55" s="161"/>
      <c r="B55" s="52" t="s">
        <v>364</v>
      </c>
      <c r="C55" s="6"/>
      <c r="D55" s="6"/>
      <c r="E55" s="20"/>
      <c r="F55" s="20"/>
      <c r="G55" s="20"/>
      <c r="H55" s="21"/>
      <c r="I55" s="20"/>
      <c r="J55" s="30"/>
      <c r="K55" s="38"/>
      <c r="L55" s="39"/>
      <c r="M55" s="40"/>
      <c r="N55" s="40"/>
      <c r="R55" s="4"/>
    </row>
    <row r="56" spans="1:18" ht="45" customHeight="1" x14ac:dyDescent="0.25">
      <c r="A56" s="161"/>
      <c r="B56" s="52" t="s">
        <v>365</v>
      </c>
      <c r="C56" s="6"/>
      <c r="D56" s="6"/>
      <c r="E56" s="20"/>
      <c r="F56" s="20"/>
      <c r="G56" s="20"/>
      <c r="H56" s="21"/>
      <c r="I56" s="20"/>
      <c r="J56" s="30"/>
      <c r="K56" s="38"/>
      <c r="L56" s="39"/>
      <c r="M56" s="40"/>
      <c r="N56" s="40"/>
      <c r="R56" s="4"/>
    </row>
    <row r="57" spans="1:18" ht="26.25" customHeight="1" x14ac:dyDescent="0.25">
      <c r="A57" s="161"/>
      <c r="B57" s="50" t="s">
        <v>34</v>
      </c>
      <c r="C57" s="6"/>
      <c r="D57" s="6"/>
      <c r="E57" s="20"/>
      <c r="F57" s="20"/>
      <c r="G57" s="20"/>
      <c r="H57" s="21"/>
      <c r="I57" s="20"/>
      <c r="J57" s="30"/>
      <c r="K57" s="38"/>
      <c r="L57" s="39"/>
      <c r="M57" s="40"/>
      <c r="N57" s="40"/>
      <c r="R57" s="4"/>
    </row>
    <row r="58" spans="1:18" ht="38.25" x14ac:dyDescent="0.25">
      <c r="A58" s="161"/>
      <c r="B58" s="52" t="s">
        <v>83</v>
      </c>
      <c r="C58" s="6"/>
      <c r="D58" s="6"/>
      <c r="E58" s="20"/>
      <c r="F58" s="20"/>
      <c r="G58" s="20"/>
      <c r="H58" s="21"/>
      <c r="I58" s="20"/>
      <c r="J58" s="30"/>
      <c r="K58" s="38"/>
      <c r="L58" s="39"/>
      <c r="M58" s="40"/>
      <c r="N58" s="40"/>
      <c r="R58" s="4"/>
    </row>
    <row r="59" spans="1:18" ht="34.5" customHeight="1" x14ac:dyDescent="0.25">
      <c r="A59" s="161"/>
      <c r="B59" s="52" t="s">
        <v>84</v>
      </c>
      <c r="C59" s="6"/>
      <c r="D59" s="6"/>
      <c r="E59" s="20"/>
      <c r="F59" s="20"/>
      <c r="G59" s="20"/>
      <c r="H59" s="21"/>
      <c r="I59" s="20"/>
      <c r="J59" s="30"/>
      <c r="K59" s="38"/>
      <c r="L59" s="39"/>
      <c r="M59" s="40"/>
      <c r="N59" s="40"/>
      <c r="R59" s="4"/>
    </row>
    <row r="60" spans="1:18" ht="26.25" customHeight="1" x14ac:dyDescent="0.25">
      <c r="A60" s="161"/>
      <c r="B60" s="52" t="s">
        <v>85</v>
      </c>
      <c r="C60" s="6"/>
      <c r="D60" s="6"/>
      <c r="E60" s="20"/>
      <c r="F60" s="20"/>
      <c r="G60" s="20"/>
      <c r="H60" s="21"/>
      <c r="I60" s="20"/>
      <c r="J60" s="30"/>
      <c r="K60" s="38"/>
      <c r="L60" s="39"/>
      <c r="M60" s="40"/>
      <c r="N60" s="40"/>
      <c r="R60" s="4"/>
    </row>
    <row r="61" spans="1:18" ht="42" customHeight="1" x14ac:dyDescent="0.25">
      <c r="A61" s="161"/>
      <c r="B61" s="52" t="s">
        <v>86</v>
      </c>
      <c r="C61" s="6"/>
      <c r="D61" s="6"/>
      <c r="E61" s="20"/>
      <c r="F61" s="20"/>
      <c r="G61" s="20"/>
      <c r="H61" s="21"/>
      <c r="I61" s="20"/>
      <c r="J61" s="30"/>
      <c r="K61" s="38"/>
      <c r="L61" s="39"/>
      <c r="M61" s="40"/>
      <c r="N61" s="40"/>
      <c r="R61" s="4"/>
    </row>
    <row r="62" spans="1:18" ht="44.25" customHeight="1" x14ac:dyDescent="0.25">
      <c r="A62" s="161"/>
      <c r="B62" s="52" t="s">
        <v>87</v>
      </c>
      <c r="C62" s="6"/>
      <c r="D62" s="6"/>
      <c r="E62" s="20"/>
      <c r="F62" s="20"/>
      <c r="G62" s="20"/>
      <c r="H62" s="21"/>
      <c r="I62" s="20"/>
      <c r="J62" s="30"/>
      <c r="K62" s="38"/>
      <c r="L62" s="39"/>
      <c r="M62" s="40"/>
      <c r="N62" s="40"/>
      <c r="R62" s="4"/>
    </row>
    <row r="63" spans="1:18" ht="76.5" customHeight="1" x14ac:dyDescent="0.25">
      <c r="A63" s="161"/>
      <c r="B63" s="52" t="s">
        <v>88</v>
      </c>
      <c r="C63" s="6"/>
      <c r="D63" s="6"/>
      <c r="E63" s="20"/>
      <c r="F63" s="20"/>
      <c r="G63" s="20"/>
      <c r="H63" s="21"/>
      <c r="I63" s="20"/>
      <c r="J63" s="30"/>
      <c r="K63" s="38"/>
      <c r="L63" s="39"/>
      <c r="M63" s="40"/>
      <c r="N63" s="40"/>
      <c r="R63" s="4"/>
    </row>
    <row r="64" spans="1:18" ht="79.5" customHeight="1" x14ac:dyDescent="0.25">
      <c r="A64" s="9" t="s">
        <v>274</v>
      </c>
      <c r="B64" s="9" t="s">
        <v>0</v>
      </c>
      <c r="C64" s="9" t="s">
        <v>1</v>
      </c>
      <c r="D64" s="9" t="s">
        <v>2</v>
      </c>
      <c r="E64" s="9" t="s">
        <v>273</v>
      </c>
      <c r="F64" s="9" t="s">
        <v>271</v>
      </c>
      <c r="G64" s="9" t="s">
        <v>276</v>
      </c>
      <c r="H64" s="9" t="s">
        <v>272</v>
      </c>
      <c r="I64" s="10" t="s">
        <v>277</v>
      </c>
      <c r="J64" s="10" t="s">
        <v>278</v>
      </c>
      <c r="K64" s="38"/>
      <c r="L64" s="39"/>
      <c r="M64" s="40"/>
      <c r="N64" s="40"/>
    </row>
    <row r="65" spans="1:14" ht="38.25" customHeight="1" x14ac:dyDescent="0.25">
      <c r="A65" s="150" t="s">
        <v>372</v>
      </c>
      <c r="B65" s="6" t="s">
        <v>459</v>
      </c>
      <c r="C65" s="14" t="s">
        <v>3</v>
      </c>
      <c r="D65" s="14" t="s">
        <v>4</v>
      </c>
      <c r="E65" s="20">
        <v>1100</v>
      </c>
      <c r="F65" s="20">
        <f>E65*0.24</f>
        <v>264</v>
      </c>
      <c r="G65" s="20">
        <f>E65+F65</f>
        <v>1364</v>
      </c>
      <c r="H65" s="21">
        <v>3</v>
      </c>
      <c r="I65" s="20">
        <f>E65*H65</f>
        <v>3300</v>
      </c>
      <c r="J65" s="30">
        <f>G65*H65</f>
        <v>4092</v>
      </c>
      <c r="K65" s="38">
        <f>J65</f>
        <v>4092</v>
      </c>
      <c r="L65" s="39"/>
      <c r="M65" s="40"/>
      <c r="N65" s="40"/>
    </row>
    <row r="66" spans="1:14" ht="18" x14ac:dyDescent="0.25">
      <c r="A66" s="154"/>
      <c r="B66" s="5" t="s">
        <v>99</v>
      </c>
      <c r="C66" s="5"/>
      <c r="D66" s="5"/>
      <c r="E66" s="5"/>
      <c r="F66" s="5"/>
      <c r="G66" s="5"/>
      <c r="H66" s="5"/>
      <c r="I66" s="5"/>
      <c r="J66" s="15"/>
      <c r="K66" s="38"/>
      <c r="L66" s="39"/>
      <c r="M66" s="40"/>
      <c r="N66" s="40"/>
    </row>
    <row r="67" spans="1:14" ht="18" x14ac:dyDescent="0.25">
      <c r="A67" s="154"/>
      <c r="B67" s="5" t="s">
        <v>90</v>
      </c>
      <c r="C67" s="5"/>
      <c r="D67" s="5"/>
      <c r="E67" s="5"/>
      <c r="F67" s="5"/>
      <c r="G67" s="5"/>
      <c r="H67" s="5"/>
      <c r="I67" s="5"/>
      <c r="J67" s="15"/>
      <c r="K67" s="38"/>
      <c r="L67" s="39"/>
      <c r="M67" s="40"/>
      <c r="N67" s="40"/>
    </row>
    <row r="68" spans="1:14" ht="18" x14ac:dyDescent="0.25">
      <c r="A68" s="154"/>
      <c r="B68" s="5" t="s">
        <v>91</v>
      </c>
      <c r="C68" s="5"/>
      <c r="D68" s="5"/>
      <c r="E68" s="5"/>
      <c r="F68" s="5"/>
      <c r="G68" s="5"/>
      <c r="H68" s="5"/>
      <c r="I68" s="5"/>
      <c r="J68" s="15"/>
      <c r="K68" s="38"/>
      <c r="L68" s="39"/>
      <c r="M68" s="40"/>
      <c r="N68" s="40"/>
    </row>
    <row r="69" spans="1:14" ht="18" x14ac:dyDescent="0.25">
      <c r="A69" s="154"/>
      <c r="B69" s="5" t="s">
        <v>100</v>
      </c>
      <c r="C69" s="5"/>
      <c r="D69" s="5"/>
      <c r="E69" s="5"/>
      <c r="F69" s="5"/>
      <c r="G69" s="5"/>
      <c r="H69" s="5"/>
      <c r="I69" s="5"/>
      <c r="J69" s="15"/>
      <c r="K69" s="38"/>
      <c r="L69" s="39"/>
      <c r="M69" s="40"/>
      <c r="N69" s="40"/>
    </row>
    <row r="70" spans="1:14" ht="18" x14ac:dyDescent="0.25">
      <c r="A70" s="154"/>
      <c r="B70" s="5" t="s">
        <v>101</v>
      </c>
      <c r="C70" s="5"/>
      <c r="D70" s="5"/>
      <c r="E70" s="5"/>
      <c r="F70" s="5"/>
      <c r="G70" s="5"/>
      <c r="H70" s="5"/>
      <c r="I70" s="5"/>
      <c r="J70" s="15"/>
      <c r="K70" s="38"/>
      <c r="L70" s="39"/>
      <c r="M70" s="40"/>
      <c r="N70" s="40"/>
    </row>
    <row r="71" spans="1:14" ht="18" x14ac:dyDescent="0.25">
      <c r="A71" s="154"/>
      <c r="B71" s="5" t="s">
        <v>28</v>
      </c>
      <c r="C71" s="5"/>
      <c r="D71" s="5"/>
      <c r="E71" s="5"/>
      <c r="F71" s="5"/>
      <c r="G71" s="5"/>
      <c r="H71" s="5"/>
      <c r="I71" s="5"/>
      <c r="J71" s="15"/>
      <c r="K71" s="38"/>
      <c r="L71" s="39"/>
      <c r="M71" s="40"/>
      <c r="N71" s="40"/>
    </row>
    <row r="72" spans="1:14" ht="51" x14ac:dyDescent="0.25">
      <c r="A72" s="154"/>
      <c r="B72" s="5" t="s">
        <v>29</v>
      </c>
      <c r="C72" s="5"/>
      <c r="D72" s="5"/>
      <c r="E72" s="5"/>
      <c r="F72" s="5"/>
      <c r="G72" s="5"/>
      <c r="H72" s="5"/>
      <c r="I72" s="5"/>
      <c r="J72" s="15"/>
      <c r="K72" s="38"/>
      <c r="L72" s="39"/>
      <c r="M72" s="40"/>
      <c r="N72" s="40"/>
    </row>
    <row r="73" spans="1:14" ht="36" customHeight="1" x14ac:dyDescent="0.25">
      <c r="A73" s="154"/>
      <c r="B73" s="5" t="s">
        <v>30</v>
      </c>
      <c r="C73" s="5"/>
      <c r="D73" s="5"/>
      <c r="E73" s="5"/>
      <c r="F73" s="5"/>
      <c r="G73" s="5"/>
      <c r="H73" s="5"/>
      <c r="I73" s="5"/>
      <c r="J73" s="15"/>
      <c r="K73" s="38"/>
      <c r="L73" s="39"/>
      <c r="M73" s="40"/>
      <c r="N73" s="40"/>
    </row>
    <row r="74" spans="1:14" ht="64.5" customHeight="1" x14ac:dyDescent="0.25">
      <c r="A74" s="154"/>
      <c r="B74" s="5" t="s">
        <v>102</v>
      </c>
      <c r="C74" s="5"/>
      <c r="D74" s="5"/>
      <c r="E74" s="5"/>
      <c r="F74" s="5"/>
      <c r="G74" s="5"/>
      <c r="H74" s="5"/>
      <c r="I74" s="5"/>
      <c r="J74" s="15"/>
      <c r="K74" s="38"/>
      <c r="L74" s="39"/>
      <c r="M74" s="40"/>
      <c r="N74" s="40"/>
    </row>
    <row r="75" spans="1:14" ht="26.25" customHeight="1" x14ac:dyDescent="0.25">
      <c r="A75" s="154"/>
      <c r="B75" s="5" t="s">
        <v>37</v>
      </c>
      <c r="C75" s="5"/>
      <c r="D75" s="5"/>
      <c r="E75" s="5"/>
      <c r="F75" s="5"/>
      <c r="G75" s="5"/>
      <c r="H75" s="5"/>
      <c r="I75" s="5"/>
      <c r="J75" s="15"/>
      <c r="K75" s="38"/>
      <c r="L75" s="39"/>
      <c r="M75" s="40"/>
      <c r="N75" s="40"/>
    </row>
    <row r="76" spans="1:14" ht="41.25" customHeight="1" x14ac:dyDescent="0.25">
      <c r="A76" s="154"/>
      <c r="B76" s="5" t="s">
        <v>32</v>
      </c>
      <c r="C76" s="5"/>
      <c r="D76" s="5"/>
      <c r="E76" s="5"/>
      <c r="F76" s="5"/>
      <c r="G76" s="5"/>
      <c r="H76" s="5"/>
      <c r="I76" s="5"/>
      <c r="J76" s="15"/>
      <c r="K76" s="38"/>
      <c r="L76" s="39"/>
      <c r="M76" s="40"/>
      <c r="N76" s="40"/>
    </row>
    <row r="77" spans="1:14" ht="30" customHeight="1" x14ac:dyDescent="0.25">
      <c r="A77" s="154"/>
      <c r="B77" s="5" t="s">
        <v>33</v>
      </c>
      <c r="C77" s="5"/>
      <c r="D77" s="5"/>
      <c r="E77" s="5"/>
      <c r="F77" s="5"/>
      <c r="G77" s="5"/>
      <c r="H77" s="5"/>
      <c r="I77" s="5"/>
      <c r="J77" s="15"/>
      <c r="K77" s="38"/>
      <c r="L77" s="39"/>
      <c r="M77" s="40"/>
      <c r="N77" s="40"/>
    </row>
    <row r="78" spans="1:14" ht="45" customHeight="1" x14ac:dyDescent="0.25">
      <c r="A78" s="154"/>
      <c r="B78" s="5" t="s">
        <v>60</v>
      </c>
      <c r="C78" s="5"/>
      <c r="D78" s="5"/>
      <c r="E78" s="5"/>
      <c r="F78" s="5"/>
      <c r="G78" s="5"/>
      <c r="H78" s="5"/>
      <c r="I78" s="5"/>
      <c r="J78" s="15"/>
      <c r="K78" s="38"/>
      <c r="L78" s="39"/>
      <c r="M78" s="40"/>
      <c r="N78" s="40"/>
    </row>
    <row r="79" spans="1:14" ht="41.25" customHeight="1" x14ac:dyDescent="0.25">
      <c r="A79" s="154"/>
      <c r="B79" s="5" t="s">
        <v>61</v>
      </c>
      <c r="C79" s="5"/>
      <c r="D79" s="5"/>
      <c r="E79" s="5"/>
      <c r="F79" s="5"/>
      <c r="G79" s="5"/>
      <c r="H79" s="5"/>
      <c r="I79" s="5"/>
      <c r="J79" s="15"/>
      <c r="K79" s="38"/>
      <c r="L79" s="39"/>
      <c r="M79" s="40"/>
      <c r="N79" s="40"/>
    </row>
    <row r="80" spans="1:14" ht="51" x14ac:dyDescent="0.25">
      <c r="A80" s="154"/>
      <c r="B80" s="5" t="s">
        <v>62</v>
      </c>
      <c r="C80" s="5"/>
      <c r="D80" s="5"/>
      <c r="E80" s="5"/>
      <c r="F80" s="5"/>
      <c r="G80" s="5"/>
      <c r="H80" s="5"/>
      <c r="I80" s="5"/>
      <c r="J80" s="15"/>
      <c r="K80" s="38"/>
      <c r="L80" s="39"/>
      <c r="M80" s="40"/>
      <c r="N80" s="40"/>
    </row>
    <row r="81" spans="1:14" ht="66" customHeight="1" x14ac:dyDescent="0.25">
      <c r="A81" s="154"/>
      <c r="B81" s="5" t="s">
        <v>65</v>
      </c>
      <c r="C81" s="5"/>
      <c r="D81" s="5"/>
      <c r="E81" s="5"/>
      <c r="F81" s="5"/>
      <c r="G81" s="5"/>
      <c r="H81" s="5"/>
      <c r="I81" s="5"/>
      <c r="J81" s="15"/>
      <c r="K81" s="38"/>
      <c r="L81" s="39"/>
      <c r="M81" s="40"/>
      <c r="N81" s="40"/>
    </row>
    <row r="82" spans="1:14" ht="48.75" customHeight="1" x14ac:dyDescent="0.25">
      <c r="A82" s="154"/>
      <c r="B82" s="5" t="s">
        <v>93</v>
      </c>
      <c r="C82" s="5"/>
      <c r="D82" s="5"/>
      <c r="E82" s="5"/>
      <c r="F82" s="5"/>
      <c r="G82" s="5"/>
      <c r="H82" s="5"/>
      <c r="I82" s="5"/>
      <c r="J82" s="15"/>
      <c r="K82" s="38"/>
      <c r="L82" s="39"/>
      <c r="M82" s="40"/>
      <c r="N82" s="40"/>
    </row>
    <row r="83" spans="1:14" ht="26.25" customHeight="1" x14ac:dyDescent="0.25">
      <c r="A83" s="154"/>
      <c r="B83" s="5" t="s">
        <v>104</v>
      </c>
      <c r="C83" s="5"/>
      <c r="D83" s="5"/>
      <c r="E83" s="5"/>
      <c r="F83" s="5"/>
      <c r="G83" s="5"/>
      <c r="H83" s="5"/>
      <c r="I83" s="5"/>
      <c r="J83" s="15"/>
      <c r="K83" s="38"/>
      <c r="L83" s="39"/>
      <c r="M83" s="40"/>
      <c r="N83" s="40"/>
    </row>
    <row r="84" spans="1:14" ht="26.25" customHeight="1" x14ac:dyDescent="0.25">
      <c r="A84" s="154"/>
      <c r="B84" s="6" t="s">
        <v>34</v>
      </c>
      <c r="C84" s="5"/>
      <c r="D84" s="5"/>
      <c r="E84" s="5"/>
      <c r="F84" s="5"/>
      <c r="G84" s="5"/>
      <c r="H84" s="5"/>
      <c r="I84" s="5"/>
      <c r="J84" s="15"/>
      <c r="K84" s="38"/>
      <c r="L84" s="39"/>
      <c r="M84" s="40"/>
      <c r="N84" s="40"/>
    </row>
    <row r="85" spans="1:14" ht="38.25" x14ac:dyDescent="0.25">
      <c r="A85" s="154"/>
      <c r="B85" s="5" t="s">
        <v>83</v>
      </c>
      <c r="C85" s="5"/>
      <c r="D85" s="5"/>
      <c r="E85" s="5"/>
      <c r="F85" s="5"/>
      <c r="G85" s="5"/>
      <c r="H85" s="5"/>
      <c r="I85" s="5"/>
      <c r="J85" s="15"/>
      <c r="K85" s="38"/>
      <c r="L85" s="39"/>
      <c r="M85" s="40"/>
      <c r="N85" s="40"/>
    </row>
    <row r="86" spans="1:14" ht="41.25" customHeight="1" x14ac:dyDescent="0.25">
      <c r="A86" s="154"/>
      <c r="B86" s="5" t="s">
        <v>95</v>
      </c>
      <c r="C86" s="5"/>
      <c r="D86" s="5"/>
      <c r="E86" s="5"/>
      <c r="F86" s="5"/>
      <c r="G86" s="5"/>
      <c r="H86" s="5"/>
      <c r="I86" s="5"/>
      <c r="J86" s="15"/>
      <c r="K86" s="38"/>
      <c r="L86" s="39"/>
      <c r="M86" s="40"/>
      <c r="N86" s="40"/>
    </row>
    <row r="87" spans="1:14" ht="40.5" customHeight="1" x14ac:dyDescent="0.25">
      <c r="A87" s="154"/>
      <c r="B87" s="5" t="s">
        <v>85</v>
      </c>
      <c r="C87" s="5"/>
      <c r="D87" s="5"/>
      <c r="E87" s="5"/>
      <c r="F87" s="5"/>
      <c r="G87" s="5"/>
      <c r="H87" s="5"/>
      <c r="I87" s="5"/>
      <c r="J87" s="15"/>
      <c r="K87" s="38"/>
      <c r="L87" s="39"/>
      <c r="M87" s="40"/>
      <c r="N87" s="40"/>
    </row>
    <row r="88" spans="1:14" ht="33" customHeight="1" x14ac:dyDescent="0.25">
      <c r="A88" s="154"/>
      <c r="B88" s="5" t="s">
        <v>86</v>
      </c>
      <c r="C88" s="5"/>
      <c r="D88" s="5"/>
      <c r="E88" s="5"/>
      <c r="F88" s="5"/>
      <c r="G88" s="5"/>
      <c r="H88" s="5"/>
      <c r="I88" s="5"/>
      <c r="J88" s="15"/>
      <c r="K88" s="38"/>
      <c r="L88" s="39"/>
      <c r="M88" s="40"/>
      <c r="N88" s="40"/>
    </row>
    <row r="89" spans="1:14" ht="39.75" customHeight="1" x14ac:dyDescent="0.25">
      <c r="A89" s="154"/>
      <c r="B89" s="5" t="s">
        <v>87</v>
      </c>
      <c r="C89" s="5"/>
      <c r="D89" s="5"/>
      <c r="E89" s="5"/>
      <c r="F89" s="5"/>
      <c r="G89" s="5"/>
      <c r="H89" s="5"/>
      <c r="I89" s="5"/>
      <c r="J89" s="15"/>
      <c r="K89" s="38"/>
      <c r="L89" s="39"/>
      <c r="M89" s="40"/>
      <c r="N89" s="40"/>
    </row>
    <row r="90" spans="1:14" ht="76.5" customHeight="1" x14ac:dyDescent="0.25">
      <c r="A90" s="151"/>
      <c r="B90" s="5" t="s">
        <v>97</v>
      </c>
      <c r="C90" s="5"/>
      <c r="D90" s="5"/>
      <c r="E90" s="5"/>
      <c r="F90" s="5"/>
      <c r="G90" s="5"/>
      <c r="H90" s="5"/>
      <c r="I90" s="5"/>
      <c r="J90" s="15"/>
      <c r="K90" s="38"/>
      <c r="L90" s="39"/>
      <c r="M90" s="40"/>
      <c r="N90" s="40"/>
    </row>
    <row r="91" spans="1:14" ht="18" x14ac:dyDescent="0.25">
      <c r="A91" s="152" t="s">
        <v>373</v>
      </c>
      <c r="B91" s="153"/>
      <c r="C91" s="153"/>
      <c r="D91" s="153"/>
      <c r="E91" s="153"/>
      <c r="F91" s="153"/>
      <c r="G91" s="153"/>
      <c r="H91" s="153"/>
      <c r="I91" s="153"/>
      <c r="J91" s="167"/>
      <c r="K91" s="38"/>
      <c r="L91" s="39"/>
      <c r="M91" s="40"/>
      <c r="N91" s="40"/>
    </row>
    <row r="92" spans="1:14" ht="76.5" x14ac:dyDescent="0.25">
      <c r="A92" s="9" t="s">
        <v>274</v>
      </c>
      <c r="B92" s="9" t="s">
        <v>0</v>
      </c>
      <c r="C92" s="9" t="s">
        <v>1</v>
      </c>
      <c r="D92" s="9" t="s">
        <v>2</v>
      </c>
      <c r="E92" s="9" t="s">
        <v>273</v>
      </c>
      <c r="F92" s="9" t="s">
        <v>271</v>
      </c>
      <c r="G92" s="9" t="s">
        <v>276</v>
      </c>
      <c r="H92" s="9" t="s">
        <v>272</v>
      </c>
      <c r="I92" s="10" t="s">
        <v>277</v>
      </c>
      <c r="J92" s="10" t="s">
        <v>278</v>
      </c>
      <c r="K92" s="38"/>
      <c r="L92" s="39"/>
      <c r="M92" s="40"/>
      <c r="N92" s="40"/>
    </row>
    <row r="93" spans="1:14" ht="33" customHeight="1" x14ac:dyDescent="0.25">
      <c r="A93" s="160" t="s">
        <v>374</v>
      </c>
      <c r="B93" s="6" t="s">
        <v>462</v>
      </c>
      <c r="C93" s="6" t="s">
        <v>283</v>
      </c>
      <c r="D93" s="6" t="s">
        <v>4</v>
      </c>
      <c r="E93" s="20">
        <v>700</v>
      </c>
      <c r="F93" s="20">
        <f>E93*0.24</f>
        <v>168</v>
      </c>
      <c r="G93" s="20">
        <f t="shared" ref="G93" si="3">F93+E93</f>
        <v>868</v>
      </c>
      <c r="H93" s="21">
        <v>1</v>
      </c>
      <c r="I93" s="20">
        <f t="shared" ref="I93" si="4">H93*E93</f>
        <v>700</v>
      </c>
      <c r="J93" s="30">
        <f t="shared" ref="J93" si="5">H93*G93</f>
        <v>868</v>
      </c>
      <c r="K93" s="38">
        <f>J93</f>
        <v>868</v>
      </c>
      <c r="L93" s="39"/>
      <c r="M93" s="40"/>
      <c r="N93" s="40"/>
    </row>
    <row r="94" spans="1:14" ht="25.5" x14ac:dyDescent="0.25">
      <c r="A94" s="161"/>
      <c r="B94" s="52" t="s">
        <v>82</v>
      </c>
      <c r="C94" s="6"/>
      <c r="D94" s="6"/>
      <c r="E94" s="20"/>
      <c r="F94" s="20"/>
      <c r="G94" s="20"/>
      <c r="H94" s="21"/>
      <c r="I94" s="20"/>
      <c r="J94" s="30"/>
      <c r="K94" s="38"/>
      <c r="L94" s="39"/>
      <c r="M94" s="40"/>
      <c r="N94" s="40"/>
    </row>
    <row r="95" spans="1:14" ht="18" x14ac:dyDescent="0.25">
      <c r="A95" s="161"/>
      <c r="B95" s="52" t="s">
        <v>356</v>
      </c>
      <c r="C95" s="6"/>
      <c r="D95" s="6"/>
      <c r="E95" s="20"/>
      <c r="F95" s="20"/>
      <c r="G95" s="20"/>
      <c r="H95" s="21"/>
      <c r="I95" s="20"/>
      <c r="J95" s="30"/>
      <c r="K95" s="38"/>
      <c r="L95" s="39"/>
      <c r="M95" s="40"/>
      <c r="N95" s="40"/>
    </row>
    <row r="96" spans="1:14" ht="18" x14ac:dyDescent="0.25">
      <c r="A96" s="161"/>
      <c r="B96" s="52" t="s">
        <v>357</v>
      </c>
      <c r="C96" s="6"/>
      <c r="D96" s="6"/>
      <c r="E96" s="20"/>
      <c r="F96" s="20"/>
      <c r="G96" s="20"/>
      <c r="H96" s="21"/>
      <c r="I96" s="20"/>
      <c r="J96" s="30"/>
      <c r="K96" s="38"/>
      <c r="L96" s="39"/>
      <c r="M96" s="40"/>
      <c r="N96" s="40"/>
    </row>
    <row r="97" spans="1:14" ht="18" x14ac:dyDescent="0.25">
      <c r="A97" s="161"/>
      <c r="B97" s="52" t="s">
        <v>358</v>
      </c>
      <c r="C97" s="6"/>
      <c r="D97" s="6"/>
      <c r="E97" s="20"/>
      <c r="F97" s="20"/>
      <c r="G97" s="20"/>
      <c r="H97" s="21"/>
      <c r="I97" s="20"/>
      <c r="J97" s="30"/>
      <c r="K97" s="38"/>
      <c r="L97" s="39"/>
      <c r="M97" s="40"/>
      <c r="N97" s="40"/>
    </row>
    <row r="98" spans="1:14" ht="18" x14ac:dyDescent="0.25">
      <c r="A98" s="161"/>
      <c r="B98" s="52" t="s">
        <v>366</v>
      </c>
      <c r="C98" s="6"/>
      <c r="D98" s="6"/>
      <c r="E98" s="20"/>
      <c r="F98" s="20"/>
      <c r="G98" s="20"/>
      <c r="H98" s="21"/>
      <c r="I98" s="20"/>
      <c r="J98" s="30"/>
      <c r="K98" s="38"/>
      <c r="L98" s="39"/>
      <c r="M98" s="40"/>
      <c r="N98" s="40"/>
    </row>
    <row r="99" spans="1:14" ht="182.25" customHeight="1" x14ac:dyDescent="0.25">
      <c r="A99" s="161"/>
      <c r="B99" s="52" t="s">
        <v>360</v>
      </c>
      <c r="C99" s="6"/>
      <c r="D99" s="6"/>
      <c r="E99" s="20"/>
      <c r="F99" s="20"/>
      <c r="G99" s="20"/>
      <c r="H99" s="21"/>
      <c r="I99" s="20"/>
      <c r="J99" s="30"/>
      <c r="K99" s="38"/>
      <c r="L99" s="39"/>
      <c r="M99" s="40"/>
      <c r="N99" s="40"/>
    </row>
    <row r="100" spans="1:14" ht="38.25" x14ac:dyDescent="0.25">
      <c r="A100" s="161"/>
      <c r="B100" s="52" t="s">
        <v>361</v>
      </c>
      <c r="C100" s="6"/>
      <c r="D100" s="6"/>
      <c r="E100" s="20"/>
      <c r="F100" s="20"/>
      <c r="G100" s="20"/>
      <c r="H100" s="21"/>
      <c r="I100" s="20"/>
      <c r="J100" s="30"/>
      <c r="K100" s="38"/>
      <c r="L100" s="39"/>
      <c r="M100" s="40"/>
      <c r="N100" s="40"/>
    </row>
    <row r="101" spans="1:14" ht="39.75" customHeight="1" x14ac:dyDescent="0.25">
      <c r="A101" s="161"/>
      <c r="B101" s="52" t="s">
        <v>362</v>
      </c>
      <c r="C101" s="6"/>
      <c r="D101" s="6"/>
      <c r="E101" s="20"/>
      <c r="F101" s="20"/>
      <c r="G101" s="20"/>
      <c r="H101" s="21"/>
      <c r="I101" s="20"/>
      <c r="J101" s="30"/>
      <c r="K101" s="38"/>
      <c r="L101" s="39"/>
      <c r="M101" s="40"/>
      <c r="N101" s="40"/>
    </row>
    <row r="102" spans="1:14" ht="51" x14ac:dyDescent="0.25">
      <c r="A102" s="161"/>
      <c r="B102" s="52" t="s">
        <v>363</v>
      </c>
      <c r="C102" s="6"/>
      <c r="D102" s="6"/>
      <c r="E102" s="20"/>
      <c r="F102" s="20"/>
      <c r="G102" s="20"/>
      <c r="H102" s="21"/>
      <c r="I102" s="20"/>
      <c r="J102" s="30"/>
      <c r="K102" s="38"/>
      <c r="L102" s="39"/>
      <c r="M102" s="40"/>
      <c r="N102" s="40"/>
    </row>
    <row r="103" spans="1:14" ht="51" x14ac:dyDescent="0.25">
      <c r="A103" s="161"/>
      <c r="B103" s="52" t="s">
        <v>364</v>
      </c>
      <c r="C103" s="6"/>
      <c r="D103" s="6"/>
      <c r="E103" s="20"/>
      <c r="F103" s="20"/>
      <c r="G103" s="20"/>
      <c r="H103" s="21"/>
      <c r="I103" s="20"/>
      <c r="J103" s="30"/>
      <c r="K103" s="38"/>
      <c r="L103" s="39"/>
      <c r="M103" s="40"/>
      <c r="N103" s="40"/>
    </row>
    <row r="104" spans="1:14" ht="38.25" x14ac:dyDescent="0.25">
      <c r="A104" s="161"/>
      <c r="B104" s="52" t="s">
        <v>365</v>
      </c>
      <c r="C104" s="6"/>
      <c r="D104" s="6"/>
      <c r="E104" s="20"/>
      <c r="F104" s="20"/>
      <c r="G104" s="20"/>
      <c r="H104" s="21"/>
      <c r="I104" s="20"/>
      <c r="J104" s="30"/>
      <c r="K104" s="38"/>
      <c r="L104" s="39"/>
      <c r="M104" s="40"/>
      <c r="N104" s="40"/>
    </row>
    <row r="105" spans="1:14" ht="18" x14ac:dyDescent="0.25">
      <c r="A105" s="161"/>
      <c r="B105" s="50" t="s">
        <v>34</v>
      </c>
      <c r="C105" s="6"/>
      <c r="D105" s="6"/>
      <c r="E105" s="20"/>
      <c r="F105" s="20"/>
      <c r="G105" s="20"/>
      <c r="H105" s="21"/>
      <c r="I105" s="20"/>
      <c r="J105" s="30"/>
      <c r="K105" s="38"/>
      <c r="L105" s="39"/>
      <c r="M105" s="40"/>
      <c r="N105" s="40"/>
    </row>
    <row r="106" spans="1:14" ht="38.25" x14ac:dyDescent="0.25">
      <c r="A106" s="161"/>
      <c r="B106" s="52" t="s">
        <v>83</v>
      </c>
      <c r="C106" s="6"/>
      <c r="D106" s="6"/>
      <c r="E106" s="20"/>
      <c r="F106" s="20"/>
      <c r="G106" s="20"/>
      <c r="H106" s="21"/>
      <c r="I106" s="20"/>
      <c r="J106" s="30"/>
      <c r="K106" s="38"/>
      <c r="L106" s="39"/>
      <c r="M106" s="40"/>
      <c r="N106" s="40"/>
    </row>
    <row r="107" spans="1:14" ht="29.25" customHeight="1" x14ac:dyDescent="0.25">
      <c r="A107" s="161"/>
      <c r="B107" s="52" t="s">
        <v>84</v>
      </c>
      <c r="C107" s="6"/>
      <c r="D107" s="6"/>
      <c r="E107" s="20"/>
      <c r="F107" s="20"/>
      <c r="G107" s="20"/>
      <c r="H107" s="21"/>
      <c r="I107" s="20"/>
      <c r="J107" s="30"/>
      <c r="K107" s="38"/>
      <c r="L107" s="39"/>
      <c r="M107" s="40"/>
      <c r="N107" s="40"/>
    </row>
    <row r="108" spans="1:14" ht="29.25" customHeight="1" x14ac:dyDescent="0.25">
      <c r="A108" s="161"/>
      <c r="B108" s="52" t="s">
        <v>85</v>
      </c>
      <c r="C108" s="6"/>
      <c r="D108" s="6"/>
      <c r="E108" s="20"/>
      <c r="F108" s="20"/>
      <c r="G108" s="20"/>
      <c r="H108" s="21"/>
      <c r="I108" s="20"/>
      <c r="J108" s="30"/>
      <c r="K108" s="38"/>
      <c r="L108" s="39"/>
      <c r="M108" s="40"/>
      <c r="N108" s="40"/>
    </row>
    <row r="109" spans="1:14" ht="30" customHeight="1" x14ac:dyDescent="0.25">
      <c r="A109" s="161"/>
      <c r="B109" s="52" t="s">
        <v>86</v>
      </c>
      <c r="C109" s="6"/>
      <c r="D109" s="6"/>
      <c r="E109" s="20"/>
      <c r="F109" s="20"/>
      <c r="G109" s="20"/>
      <c r="H109" s="21"/>
      <c r="I109" s="20"/>
      <c r="J109" s="30"/>
      <c r="K109" s="38"/>
      <c r="L109" s="39"/>
      <c r="M109" s="40"/>
      <c r="N109" s="40"/>
    </row>
    <row r="110" spans="1:14" ht="31.5" customHeight="1" x14ac:dyDescent="0.25">
      <c r="A110" s="161"/>
      <c r="B110" s="52" t="s">
        <v>87</v>
      </c>
      <c r="C110" s="6"/>
      <c r="D110" s="6"/>
      <c r="E110" s="20"/>
      <c r="F110" s="20"/>
      <c r="G110" s="20"/>
      <c r="H110" s="21"/>
      <c r="I110" s="20"/>
      <c r="J110" s="30"/>
      <c r="K110" s="38"/>
      <c r="L110" s="39"/>
      <c r="M110" s="40"/>
      <c r="N110" s="40"/>
    </row>
    <row r="111" spans="1:14" ht="63.75" x14ac:dyDescent="0.25">
      <c r="A111" s="161"/>
      <c r="B111" s="52" t="s">
        <v>88</v>
      </c>
      <c r="C111" s="6"/>
      <c r="D111" s="6"/>
      <c r="E111" s="20"/>
      <c r="F111" s="20"/>
      <c r="G111" s="20"/>
      <c r="H111" s="21"/>
      <c r="I111" s="20"/>
      <c r="J111" s="30"/>
      <c r="K111" s="38"/>
      <c r="L111" s="39"/>
      <c r="M111" s="40"/>
      <c r="N111" s="40"/>
    </row>
    <row r="112" spans="1:14" ht="76.5" x14ac:dyDescent="0.25">
      <c r="A112" s="9" t="s">
        <v>274</v>
      </c>
      <c r="B112" s="9" t="s">
        <v>0</v>
      </c>
      <c r="C112" s="9" t="s">
        <v>1</v>
      </c>
      <c r="D112" s="9" t="s">
        <v>2</v>
      </c>
      <c r="E112" s="9" t="s">
        <v>273</v>
      </c>
      <c r="F112" s="9" t="s">
        <v>271</v>
      </c>
      <c r="G112" s="9" t="s">
        <v>276</v>
      </c>
      <c r="H112" s="9" t="s">
        <v>272</v>
      </c>
      <c r="I112" s="10" t="s">
        <v>277</v>
      </c>
      <c r="J112" s="10" t="s">
        <v>278</v>
      </c>
      <c r="K112" s="38"/>
      <c r="L112" s="39"/>
      <c r="M112" s="40"/>
      <c r="N112" s="40"/>
    </row>
    <row r="113" spans="1:14" ht="25.5" x14ac:dyDescent="0.25">
      <c r="A113" s="150" t="s">
        <v>376</v>
      </c>
      <c r="B113" s="144" t="s">
        <v>459</v>
      </c>
      <c r="C113" s="14" t="s">
        <v>3</v>
      </c>
      <c r="D113" s="14" t="s">
        <v>4</v>
      </c>
      <c r="E113" s="20">
        <v>1100</v>
      </c>
      <c r="F113" s="20">
        <f>E113*0.24</f>
        <v>264</v>
      </c>
      <c r="G113" s="20">
        <f>E113+F113</f>
        <v>1364</v>
      </c>
      <c r="H113" s="21">
        <v>1</v>
      </c>
      <c r="I113" s="20">
        <f>E113*H113</f>
        <v>1100</v>
      </c>
      <c r="J113" s="30">
        <f>G113*H113</f>
        <v>1364</v>
      </c>
      <c r="K113" s="38">
        <f>J113</f>
        <v>1364</v>
      </c>
      <c r="L113" s="39"/>
      <c r="M113" s="40"/>
      <c r="N113" s="40"/>
    </row>
    <row r="114" spans="1:14" ht="18" x14ac:dyDescent="0.25">
      <c r="A114" s="154"/>
      <c r="B114" s="5" t="s">
        <v>99</v>
      </c>
      <c r="C114" s="5"/>
      <c r="D114" s="5"/>
      <c r="E114" s="5"/>
      <c r="F114" s="5"/>
      <c r="G114" s="5"/>
      <c r="H114" s="5"/>
      <c r="I114" s="5"/>
      <c r="J114" s="15"/>
      <c r="K114" s="38"/>
      <c r="L114" s="39"/>
      <c r="M114" s="40"/>
      <c r="N114" s="40"/>
    </row>
    <row r="115" spans="1:14" ht="18" x14ac:dyDescent="0.25">
      <c r="A115" s="154"/>
      <c r="B115" s="5" t="s">
        <v>90</v>
      </c>
      <c r="C115" s="5"/>
      <c r="D115" s="5"/>
      <c r="E115" s="5"/>
      <c r="F115" s="5"/>
      <c r="G115" s="5"/>
      <c r="H115" s="5"/>
      <c r="I115" s="5"/>
      <c r="J115" s="15"/>
      <c r="K115" s="38"/>
      <c r="L115" s="39"/>
      <c r="M115" s="40"/>
      <c r="N115" s="40"/>
    </row>
    <row r="116" spans="1:14" ht="18" x14ac:dyDescent="0.25">
      <c r="A116" s="154"/>
      <c r="B116" s="5" t="s">
        <v>91</v>
      </c>
      <c r="C116" s="5"/>
      <c r="D116" s="5"/>
      <c r="E116" s="5"/>
      <c r="F116" s="5"/>
      <c r="G116" s="5"/>
      <c r="H116" s="5"/>
      <c r="I116" s="5"/>
      <c r="J116" s="15"/>
      <c r="K116" s="38"/>
      <c r="L116" s="39"/>
      <c r="M116" s="40"/>
      <c r="N116" s="40"/>
    </row>
    <row r="117" spans="1:14" ht="18" x14ac:dyDescent="0.25">
      <c r="A117" s="154"/>
      <c r="B117" s="5" t="s">
        <v>100</v>
      </c>
      <c r="C117" s="5"/>
      <c r="D117" s="5"/>
      <c r="E117" s="5"/>
      <c r="F117" s="5"/>
      <c r="G117" s="5"/>
      <c r="H117" s="5"/>
      <c r="I117" s="5"/>
      <c r="J117" s="15"/>
      <c r="K117" s="38"/>
      <c r="L117" s="39"/>
      <c r="M117" s="40"/>
      <c r="N117" s="40"/>
    </row>
    <row r="118" spans="1:14" ht="18" x14ac:dyDescent="0.25">
      <c r="A118" s="154"/>
      <c r="B118" s="5" t="s">
        <v>101</v>
      </c>
      <c r="C118" s="5"/>
      <c r="D118" s="5"/>
      <c r="E118" s="5"/>
      <c r="F118" s="5"/>
      <c r="G118" s="5"/>
      <c r="H118" s="5"/>
      <c r="I118" s="5"/>
      <c r="J118" s="15"/>
      <c r="K118" s="38"/>
      <c r="L118" s="39"/>
      <c r="M118" s="40"/>
      <c r="N118" s="40"/>
    </row>
    <row r="119" spans="1:14" ht="18" x14ac:dyDescent="0.25">
      <c r="A119" s="154"/>
      <c r="B119" s="5" t="s">
        <v>28</v>
      </c>
      <c r="C119" s="5"/>
      <c r="D119" s="5"/>
      <c r="E119" s="5"/>
      <c r="F119" s="5"/>
      <c r="G119" s="5"/>
      <c r="H119" s="5"/>
      <c r="I119" s="5"/>
      <c r="J119" s="15"/>
      <c r="K119" s="38"/>
      <c r="L119" s="39"/>
      <c r="M119" s="40"/>
      <c r="N119" s="40"/>
    </row>
    <row r="120" spans="1:14" ht="64.5" customHeight="1" x14ac:dyDescent="0.25">
      <c r="A120" s="154"/>
      <c r="B120" s="5" t="s">
        <v>29</v>
      </c>
      <c r="C120" s="5"/>
      <c r="D120" s="5"/>
      <c r="E120" s="5"/>
      <c r="F120" s="5"/>
      <c r="G120" s="5"/>
      <c r="H120" s="5"/>
      <c r="I120" s="5"/>
      <c r="J120" s="15"/>
      <c r="K120" s="38"/>
      <c r="L120" s="39"/>
      <c r="M120" s="40"/>
      <c r="N120" s="40"/>
    </row>
    <row r="121" spans="1:14" ht="30" customHeight="1" x14ac:dyDescent="0.25">
      <c r="A121" s="154"/>
      <c r="B121" s="5" t="s">
        <v>30</v>
      </c>
      <c r="C121" s="5"/>
      <c r="D121" s="5"/>
      <c r="E121" s="5"/>
      <c r="F121" s="5"/>
      <c r="G121" s="5"/>
      <c r="H121" s="5"/>
      <c r="I121" s="5"/>
      <c r="J121" s="15"/>
      <c r="K121" s="38"/>
      <c r="L121" s="39"/>
      <c r="M121" s="40"/>
      <c r="N121" s="40"/>
    </row>
    <row r="122" spans="1:14" ht="63" customHeight="1" x14ac:dyDescent="0.25">
      <c r="A122" s="154"/>
      <c r="B122" s="5" t="s">
        <v>102</v>
      </c>
      <c r="C122" s="5"/>
      <c r="D122" s="5"/>
      <c r="E122" s="5"/>
      <c r="F122" s="5"/>
      <c r="G122" s="5"/>
      <c r="H122" s="5"/>
      <c r="I122" s="5"/>
      <c r="J122" s="15"/>
      <c r="K122" s="38"/>
      <c r="L122" s="39"/>
      <c r="M122" s="40"/>
      <c r="N122" s="40"/>
    </row>
    <row r="123" spans="1:14" ht="39" customHeight="1" x14ac:dyDescent="0.25">
      <c r="A123" s="154"/>
      <c r="B123" s="5" t="s">
        <v>37</v>
      </c>
      <c r="C123" s="5"/>
      <c r="D123" s="5"/>
      <c r="E123" s="5"/>
      <c r="F123" s="5"/>
      <c r="G123" s="5"/>
      <c r="H123" s="5"/>
      <c r="I123" s="5"/>
      <c r="J123" s="15"/>
      <c r="K123" s="38"/>
      <c r="L123" s="39"/>
      <c r="M123" s="40"/>
      <c r="N123" s="40"/>
    </row>
    <row r="124" spans="1:14" ht="25.5" x14ac:dyDescent="0.25">
      <c r="A124" s="154"/>
      <c r="B124" s="5" t="s">
        <v>32</v>
      </c>
      <c r="C124" s="5"/>
      <c r="D124" s="5"/>
      <c r="E124" s="5"/>
      <c r="F124" s="5"/>
      <c r="G124" s="5"/>
      <c r="H124" s="5"/>
      <c r="I124" s="5"/>
      <c r="J124" s="15"/>
      <c r="K124" s="38"/>
      <c r="L124" s="39"/>
      <c r="M124" s="40"/>
      <c r="N124" s="40"/>
    </row>
    <row r="125" spans="1:14" ht="40.5" customHeight="1" x14ac:dyDescent="0.25">
      <c r="A125" s="154"/>
      <c r="B125" s="5" t="s">
        <v>33</v>
      </c>
      <c r="C125" s="5"/>
      <c r="D125" s="5"/>
      <c r="E125" s="5"/>
      <c r="F125" s="5"/>
      <c r="G125" s="5"/>
      <c r="H125" s="5"/>
      <c r="I125" s="5"/>
      <c r="J125" s="15"/>
      <c r="K125" s="38"/>
      <c r="L125" s="39"/>
      <c r="M125" s="40"/>
      <c r="N125" s="40"/>
    </row>
    <row r="126" spans="1:14" ht="48.75" customHeight="1" x14ac:dyDescent="0.25">
      <c r="A126" s="154"/>
      <c r="B126" s="5" t="s">
        <v>60</v>
      </c>
      <c r="C126" s="5"/>
      <c r="D126" s="5"/>
      <c r="E126" s="5"/>
      <c r="F126" s="5"/>
      <c r="G126" s="5"/>
      <c r="H126" s="5"/>
      <c r="I126" s="5"/>
      <c r="J126" s="15"/>
      <c r="K126" s="38"/>
      <c r="L126" s="39"/>
      <c r="M126" s="40"/>
      <c r="N126" s="40"/>
    </row>
    <row r="127" spans="1:14" ht="43.5" customHeight="1" x14ac:dyDescent="0.25">
      <c r="A127" s="154"/>
      <c r="B127" s="5" t="s">
        <v>61</v>
      </c>
      <c r="C127" s="5"/>
      <c r="D127" s="5"/>
      <c r="E127" s="5"/>
      <c r="F127" s="5"/>
      <c r="G127" s="5"/>
      <c r="H127" s="5"/>
      <c r="I127" s="5"/>
      <c r="J127" s="15"/>
      <c r="K127" s="38"/>
      <c r="L127" s="39"/>
      <c r="M127" s="40"/>
      <c r="N127" s="40"/>
    </row>
    <row r="128" spans="1:14" ht="67.5" customHeight="1" x14ac:dyDescent="0.25">
      <c r="A128" s="154"/>
      <c r="B128" s="5" t="s">
        <v>62</v>
      </c>
      <c r="C128" s="5"/>
      <c r="D128" s="5"/>
      <c r="E128" s="5"/>
      <c r="F128" s="5"/>
      <c r="G128" s="5"/>
      <c r="H128" s="5"/>
      <c r="I128" s="5"/>
      <c r="J128" s="15"/>
      <c r="K128" s="38"/>
      <c r="L128" s="39"/>
      <c r="M128" s="40"/>
      <c r="N128" s="40"/>
    </row>
    <row r="129" spans="1:14" ht="64.5" customHeight="1" x14ac:dyDescent="0.25">
      <c r="A129" s="154"/>
      <c r="B129" s="5" t="s">
        <v>65</v>
      </c>
      <c r="C129" s="5"/>
      <c r="D129" s="5"/>
      <c r="E129" s="5"/>
      <c r="F129" s="5"/>
      <c r="G129" s="5"/>
      <c r="H129" s="5"/>
      <c r="I129" s="5"/>
      <c r="J129" s="15"/>
      <c r="K129" s="38"/>
      <c r="L129" s="39"/>
      <c r="M129" s="40"/>
      <c r="N129" s="40"/>
    </row>
    <row r="130" spans="1:14" ht="48.75" customHeight="1" x14ac:dyDescent="0.25">
      <c r="A130" s="154"/>
      <c r="B130" s="5" t="s">
        <v>93</v>
      </c>
      <c r="C130" s="5"/>
      <c r="D130" s="5"/>
      <c r="E130" s="5"/>
      <c r="F130" s="5"/>
      <c r="G130" s="5"/>
      <c r="H130" s="5"/>
      <c r="I130" s="5"/>
      <c r="J130" s="15"/>
      <c r="K130" s="38"/>
      <c r="L130" s="39"/>
      <c r="M130" s="40"/>
      <c r="N130" s="40"/>
    </row>
    <row r="131" spans="1:14" ht="32.25" customHeight="1" x14ac:dyDescent="0.25">
      <c r="A131" s="154"/>
      <c r="B131" s="5" t="s">
        <v>104</v>
      </c>
      <c r="C131" s="5"/>
      <c r="D131" s="5"/>
      <c r="E131" s="5"/>
      <c r="F131" s="5"/>
      <c r="G131" s="5"/>
      <c r="H131" s="5"/>
      <c r="I131" s="5"/>
      <c r="J131" s="15"/>
      <c r="K131" s="38"/>
      <c r="L131" s="39"/>
      <c r="M131" s="40"/>
      <c r="N131" s="40"/>
    </row>
    <row r="132" spans="1:14" ht="18" x14ac:dyDescent="0.25">
      <c r="A132" s="154"/>
      <c r="B132" s="6" t="s">
        <v>34</v>
      </c>
      <c r="C132" s="5"/>
      <c r="D132" s="5"/>
      <c r="E132" s="5"/>
      <c r="F132" s="5"/>
      <c r="G132" s="5"/>
      <c r="H132" s="5"/>
      <c r="I132" s="5"/>
      <c r="J132" s="15"/>
      <c r="K132" s="38"/>
      <c r="L132" s="39"/>
      <c r="M132" s="40"/>
      <c r="N132" s="40"/>
    </row>
    <row r="133" spans="1:14" ht="38.25" x14ac:dyDescent="0.25">
      <c r="A133" s="154"/>
      <c r="B133" s="5" t="s">
        <v>83</v>
      </c>
      <c r="C133" s="5"/>
      <c r="D133" s="5"/>
      <c r="E133" s="5"/>
      <c r="F133" s="5"/>
      <c r="G133" s="5"/>
      <c r="H133" s="5"/>
      <c r="I133" s="5"/>
      <c r="J133" s="15"/>
      <c r="K133" s="38"/>
      <c r="L133" s="39"/>
      <c r="M133" s="40"/>
      <c r="N133" s="40"/>
    </row>
    <row r="134" spans="1:14" ht="33" customHeight="1" x14ac:dyDescent="0.25">
      <c r="A134" s="154"/>
      <c r="B134" s="5" t="s">
        <v>95</v>
      </c>
      <c r="C134" s="5"/>
      <c r="D134" s="5"/>
      <c r="E134" s="5"/>
      <c r="F134" s="5"/>
      <c r="G134" s="5"/>
      <c r="H134" s="5"/>
      <c r="I134" s="5"/>
      <c r="J134" s="15"/>
      <c r="K134" s="38"/>
      <c r="L134" s="39"/>
      <c r="M134" s="40"/>
      <c r="N134" s="40"/>
    </row>
    <row r="135" spans="1:14" ht="30" customHeight="1" x14ac:dyDescent="0.25">
      <c r="A135" s="154"/>
      <c r="B135" s="5" t="s">
        <v>85</v>
      </c>
      <c r="C135" s="5"/>
      <c r="D135" s="5"/>
      <c r="E135" s="5"/>
      <c r="F135" s="5"/>
      <c r="G135" s="5"/>
      <c r="H135" s="5"/>
      <c r="I135" s="5"/>
      <c r="J135" s="15"/>
      <c r="K135" s="38"/>
      <c r="L135" s="39"/>
      <c r="M135" s="40"/>
      <c r="N135" s="40"/>
    </row>
    <row r="136" spans="1:14" ht="34.5" customHeight="1" x14ac:dyDescent="0.25">
      <c r="A136" s="154"/>
      <c r="B136" s="5" t="s">
        <v>86</v>
      </c>
      <c r="C136" s="5"/>
      <c r="D136" s="5"/>
      <c r="E136" s="5"/>
      <c r="F136" s="5"/>
      <c r="G136" s="5"/>
      <c r="H136" s="5"/>
      <c r="I136" s="5"/>
      <c r="J136" s="15"/>
      <c r="K136" s="38"/>
      <c r="L136" s="39"/>
      <c r="M136" s="40"/>
      <c r="N136" s="40"/>
    </row>
    <row r="137" spans="1:14" ht="39.75" customHeight="1" x14ac:dyDescent="0.25">
      <c r="A137" s="154"/>
      <c r="B137" s="5" t="s">
        <v>87</v>
      </c>
      <c r="C137" s="5"/>
      <c r="D137" s="5"/>
      <c r="E137" s="5"/>
      <c r="F137" s="5"/>
      <c r="G137" s="5"/>
      <c r="H137" s="5"/>
      <c r="I137" s="5"/>
      <c r="J137" s="15"/>
      <c r="K137" s="38"/>
      <c r="L137" s="39"/>
      <c r="M137" s="40"/>
      <c r="N137" s="40"/>
    </row>
    <row r="138" spans="1:14" ht="68.25" customHeight="1" x14ac:dyDescent="0.25">
      <c r="A138" s="151"/>
      <c r="B138" s="5" t="s">
        <v>97</v>
      </c>
      <c r="C138" s="5"/>
      <c r="D138" s="5"/>
      <c r="E138" s="5"/>
      <c r="F138" s="5"/>
      <c r="G138" s="5"/>
      <c r="H138" s="5"/>
      <c r="I138" s="5"/>
      <c r="J138" s="15"/>
      <c r="K138" s="38"/>
      <c r="L138" s="39"/>
      <c r="M138" s="40"/>
      <c r="N138" s="40"/>
    </row>
    <row r="139" spans="1:14" ht="30" customHeight="1" x14ac:dyDescent="0.25">
      <c r="A139" s="168" t="s">
        <v>375</v>
      </c>
      <c r="B139" s="169"/>
      <c r="C139" s="169"/>
      <c r="D139" s="169"/>
      <c r="E139" s="169"/>
      <c r="F139" s="169"/>
      <c r="G139" s="169"/>
      <c r="H139" s="169"/>
      <c r="I139" s="169"/>
      <c r="J139" s="170"/>
      <c r="K139" s="38"/>
      <c r="L139" s="39"/>
      <c r="M139" s="40"/>
      <c r="N139" s="40"/>
    </row>
    <row r="140" spans="1:14" ht="76.5" x14ac:dyDescent="0.25">
      <c r="A140" s="9" t="s">
        <v>274</v>
      </c>
      <c r="B140" s="9" t="s">
        <v>0</v>
      </c>
      <c r="C140" s="9" t="s">
        <v>1</v>
      </c>
      <c r="D140" s="9" t="s">
        <v>2</v>
      </c>
      <c r="E140" s="9" t="s">
        <v>273</v>
      </c>
      <c r="F140" s="9" t="s">
        <v>271</v>
      </c>
      <c r="G140" s="9" t="s">
        <v>276</v>
      </c>
      <c r="H140" s="9" t="s">
        <v>272</v>
      </c>
      <c r="I140" s="10" t="s">
        <v>277</v>
      </c>
      <c r="J140" s="10" t="s">
        <v>278</v>
      </c>
      <c r="K140" s="38"/>
      <c r="L140" s="39"/>
      <c r="M140" s="40"/>
      <c r="N140" s="40"/>
    </row>
    <row r="141" spans="1:14" ht="25.5" x14ac:dyDescent="0.25">
      <c r="A141" s="160" t="s">
        <v>377</v>
      </c>
      <c r="B141" s="6" t="s">
        <v>462</v>
      </c>
      <c r="C141" s="6" t="s">
        <v>283</v>
      </c>
      <c r="D141" s="6" t="s">
        <v>4</v>
      </c>
      <c r="E141" s="20">
        <v>700</v>
      </c>
      <c r="F141" s="20">
        <f>E141*0.24</f>
        <v>168</v>
      </c>
      <c r="G141" s="20">
        <f t="shared" ref="G141" si="6">F141+E141</f>
        <v>868</v>
      </c>
      <c r="H141" s="21">
        <v>18</v>
      </c>
      <c r="I141" s="20">
        <f t="shared" ref="I141" si="7">H141*E141</f>
        <v>12600</v>
      </c>
      <c r="J141" s="30">
        <f t="shared" ref="J141" si="8">H141*G141</f>
        <v>15624</v>
      </c>
      <c r="K141" s="38">
        <f>J141</f>
        <v>15624</v>
      </c>
      <c r="L141" s="39"/>
      <c r="M141" s="40"/>
      <c r="N141" s="40"/>
    </row>
    <row r="142" spans="1:14" ht="25.5" x14ac:dyDescent="0.25">
      <c r="A142" s="161"/>
      <c r="B142" s="52" t="s">
        <v>82</v>
      </c>
      <c r="C142" s="6"/>
      <c r="D142" s="6"/>
      <c r="E142" s="20"/>
      <c r="F142" s="20"/>
      <c r="G142" s="20"/>
      <c r="H142" s="21"/>
      <c r="I142" s="20"/>
      <c r="J142" s="30"/>
      <c r="K142" s="38"/>
      <c r="L142" s="39"/>
      <c r="M142" s="40"/>
      <c r="N142" s="40"/>
    </row>
    <row r="143" spans="1:14" ht="18" x14ac:dyDescent="0.25">
      <c r="A143" s="161"/>
      <c r="B143" s="52" t="s">
        <v>356</v>
      </c>
      <c r="C143" s="6"/>
      <c r="D143" s="6"/>
      <c r="E143" s="20"/>
      <c r="F143" s="20"/>
      <c r="G143" s="20"/>
      <c r="H143" s="21"/>
      <c r="I143" s="20"/>
      <c r="J143" s="30"/>
      <c r="K143" s="38"/>
      <c r="L143" s="39"/>
      <c r="M143" s="40"/>
      <c r="N143" s="40"/>
    </row>
    <row r="144" spans="1:14" ht="18" x14ac:dyDescent="0.25">
      <c r="A144" s="161"/>
      <c r="B144" s="52" t="s">
        <v>357</v>
      </c>
      <c r="C144" s="6"/>
      <c r="D144" s="6"/>
      <c r="E144" s="20"/>
      <c r="F144" s="20"/>
      <c r="G144" s="20"/>
      <c r="H144" s="21"/>
      <c r="I144" s="20"/>
      <c r="J144" s="30"/>
      <c r="K144" s="38"/>
      <c r="L144" s="39"/>
      <c r="M144" s="40"/>
      <c r="N144" s="40"/>
    </row>
    <row r="145" spans="1:14" ht="18" x14ac:dyDescent="0.25">
      <c r="A145" s="161"/>
      <c r="B145" s="52" t="s">
        <v>358</v>
      </c>
      <c r="C145" s="6"/>
      <c r="D145" s="6"/>
      <c r="E145" s="20"/>
      <c r="F145" s="20"/>
      <c r="G145" s="20"/>
      <c r="H145" s="21"/>
      <c r="I145" s="20"/>
      <c r="J145" s="30"/>
      <c r="K145" s="38"/>
      <c r="L145" s="39"/>
      <c r="M145" s="40"/>
      <c r="N145" s="40"/>
    </row>
    <row r="146" spans="1:14" ht="18" x14ac:dyDescent="0.25">
      <c r="A146" s="161"/>
      <c r="B146" s="52" t="s">
        <v>366</v>
      </c>
      <c r="C146" s="6"/>
      <c r="D146" s="6"/>
      <c r="E146" s="20"/>
      <c r="F146" s="20"/>
      <c r="G146" s="20"/>
      <c r="H146" s="21"/>
      <c r="I146" s="20"/>
      <c r="J146" s="30"/>
      <c r="K146" s="38"/>
      <c r="L146" s="39"/>
      <c r="M146" s="40"/>
      <c r="N146" s="40"/>
    </row>
    <row r="147" spans="1:14" ht="181.5" customHeight="1" x14ac:dyDescent="0.25">
      <c r="A147" s="161"/>
      <c r="B147" s="52" t="s">
        <v>360</v>
      </c>
      <c r="C147" s="6"/>
      <c r="D147" s="6"/>
      <c r="E147" s="20"/>
      <c r="F147" s="20"/>
      <c r="G147" s="20"/>
      <c r="H147" s="21"/>
      <c r="I147" s="20"/>
      <c r="J147" s="30"/>
      <c r="K147" s="38"/>
      <c r="L147" s="39"/>
      <c r="M147" s="40"/>
      <c r="N147" s="40"/>
    </row>
    <row r="148" spans="1:14" ht="51" customHeight="1" x14ac:dyDescent="0.25">
      <c r="A148" s="161"/>
      <c r="B148" s="52" t="s">
        <v>361</v>
      </c>
      <c r="C148" s="6"/>
      <c r="D148" s="6"/>
      <c r="E148" s="20"/>
      <c r="F148" s="20"/>
      <c r="G148" s="20"/>
      <c r="H148" s="21"/>
      <c r="I148" s="20"/>
      <c r="J148" s="30"/>
      <c r="K148" s="38"/>
      <c r="L148" s="39"/>
      <c r="M148" s="40"/>
      <c r="N148" s="40"/>
    </row>
    <row r="149" spans="1:14" ht="35.25" customHeight="1" x14ac:dyDescent="0.25">
      <c r="A149" s="161"/>
      <c r="B149" s="52" t="s">
        <v>362</v>
      </c>
      <c r="C149" s="6"/>
      <c r="D149" s="6"/>
      <c r="E149" s="20"/>
      <c r="F149" s="20"/>
      <c r="G149" s="20"/>
      <c r="H149" s="21"/>
      <c r="I149" s="20"/>
      <c r="J149" s="30"/>
      <c r="K149" s="38"/>
      <c r="L149" s="39"/>
      <c r="M149" s="40"/>
      <c r="N149" s="40"/>
    </row>
    <row r="150" spans="1:14" ht="51" x14ac:dyDescent="0.25">
      <c r="A150" s="161"/>
      <c r="B150" s="52" t="s">
        <v>363</v>
      </c>
      <c r="C150" s="6"/>
      <c r="D150" s="6"/>
      <c r="E150" s="20"/>
      <c r="F150" s="20"/>
      <c r="G150" s="20"/>
      <c r="H150" s="21"/>
      <c r="I150" s="20"/>
      <c r="J150" s="30"/>
      <c r="K150" s="38"/>
      <c r="L150" s="39"/>
      <c r="M150" s="40"/>
      <c r="N150" s="40"/>
    </row>
    <row r="151" spans="1:14" ht="63" customHeight="1" x14ac:dyDescent="0.25">
      <c r="A151" s="161"/>
      <c r="B151" s="52" t="s">
        <v>364</v>
      </c>
      <c r="C151" s="6"/>
      <c r="D151" s="6"/>
      <c r="E151" s="20"/>
      <c r="F151" s="20"/>
      <c r="G151" s="20"/>
      <c r="H151" s="21"/>
      <c r="I151" s="20"/>
      <c r="J151" s="30"/>
      <c r="K151" s="38"/>
      <c r="L151" s="39"/>
      <c r="M151" s="40"/>
      <c r="N151" s="40"/>
    </row>
    <row r="152" spans="1:14" ht="48.75" customHeight="1" x14ac:dyDescent="0.25">
      <c r="A152" s="161"/>
      <c r="B152" s="52" t="s">
        <v>365</v>
      </c>
      <c r="C152" s="6"/>
      <c r="D152" s="6"/>
      <c r="E152" s="20"/>
      <c r="F152" s="20"/>
      <c r="G152" s="20"/>
      <c r="H152" s="21"/>
      <c r="I152" s="20"/>
      <c r="J152" s="30"/>
      <c r="K152" s="38"/>
      <c r="L152" s="39"/>
      <c r="M152" s="40"/>
      <c r="N152" s="40"/>
    </row>
    <row r="153" spans="1:14" ht="18" x14ac:dyDescent="0.25">
      <c r="A153" s="161"/>
      <c r="B153" s="50" t="s">
        <v>34</v>
      </c>
      <c r="C153" s="6"/>
      <c r="D153" s="6"/>
      <c r="E153" s="20"/>
      <c r="F153" s="20"/>
      <c r="G153" s="20"/>
      <c r="H153" s="21"/>
      <c r="I153" s="20"/>
      <c r="J153" s="30"/>
      <c r="K153" s="38"/>
      <c r="L153" s="39"/>
      <c r="M153" s="40"/>
      <c r="N153" s="40"/>
    </row>
    <row r="154" spans="1:14" ht="47.25" customHeight="1" x14ac:dyDescent="0.25">
      <c r="A154" s="161"/>
      <c r="B154" s="52" t="s">
        <v>83</v>
      </c>
      <c r="C154" s="6"/>
      <c r="D154" s="6"/>
      <c r="E154" s="20"/>
      <c r="F154" s="20"/>
      <c r="G154" s="20"/>
      <c r="H154" s="21"/>
      <c r="I154" s="20"/>
      <c r="J154" s="30"/>
      <c r="K154" s="38"/>
      <c r="L154" s="39"/>
      <c r="M154" s="40"/>
      <c r="N154" s="40"/>
    </row>
    <row r="155" spans="1:14" ht="39.75" customHeight="1" x14ac:dyDescent="0.25">
      <c r="A155" s="161"/>
      <c r="B155" s="52" t="s">
        <v>84</v>
      </c>
      <c r="C155" s="6"/>
      <c r="D155" s="6"/>
      <c r="E155" s="20"/>
      <c r="F155" s="20"/>
      <c r="G155" s="20"/>
      <c r="H155" s="21"/>
      <c r="I155" s="20"/>
      <c r="J155" s="30"/>
      <c r="K155" s="38"/>
      <c r="L155" s="39"/>
      <c r="M155" s="40"/>
      <c r="N155" s="40"/>
    </row>
    <row r="156" spans="1:14" ht="38.25" customHeight="1" x14ac:dyDescent="0.25">
      <c r="A156" s="161"/>
      <c r="B156" s="52" t="s">
        <v>85</v>
      </c>
      <c r="C156" s="6"/>
      <c r="D156" s="6"/>
      <c r="E156" s="20"/>
      <c r="F156" s="20"/>
      <c r="G156" s="20"/>
      <c r="H156" s="21"/>
      <c r="I156" s="20"/>
      <c r="J156" s="30"/>
      <c r="K156" s="38"/>
      <c r="L156" s="39"/>
      <c r="M156" s="40"/>
      <c r="N156" s="40"/>
    </row>
    <row r="157" spans="1:14" ht="38.25" customHeight="1" x14ac:dyDescent="0.25">
      <c r="A157" s="161"/>
      <c r="B157" s="52" t="s">
        <v>86</v>
      </c>
      <c r="C157" s="6"/>
      <c r="D157" s="6"/>
      <c r="E157" s="20"/>
      <c r="F157" s="20"/>
      <c r="G157" s="20"/>
      <c r="H157" s="21"/>
      <c r="I157" s="20"/>
      <c r="J157" s="30"/>
      <c r="K157" s="38"/>
      <c r="L157" s="39"/>
      <c r="M157" s="40"/>
      <c r="N157" s="40"/>
    </row>
    <row r="158" spans="1:14" ht="37.5" customHeight="1" x14ac:dyDescent="0.25">
      <c r="A158" s="161"/>
      <c r="B158" s="52" t="s">
        <v>87</v>
      </c>
      <c r="C158" s="6"/>
      <c r="D158" s="6"/>
      <c r="E158" s="20"/>
      <c r="F158" s="20"/>
      <c r="G158" s="20"/>
      <c r="H158" s="21"/>
      <c r="I158" s="20"/>
      <c r="J158" s="30"/>
      <c r="K158" s="38"/>
      <c r="L158" s="39"/>
      <c r="M158" s="40"/>
      <c r="N158" s="40"/>
    </row>
    <row r="159" spans="1:14" ht="80.25" customHeight="1" x14ac:dyDescent="0.25">
      <c r="A159" s="161"/>
      <c r="B159" s="52" t="s">
        <v>88</v>
      </c>
      <c r="C159" s="6"/>
      <c r="D159" s="6"/>
      <c r="E159" s="20"/>
      <c r="F159" s="20"/>
      <c r="G159" s="20"/>
      <c r="H159" s="21"/>
      <c r="I159" s="20"/>
      <c r="J159" s="30"/>
      <c r="K159" s="38"/>
      <c r="L159" s="39"/>
      <c r="M159" s="40"/>
      <c r="N159" s="40"/>
    </row>
    <row r="160" spans="1:14" ht="33" customHeight="1" x14ac:dyDescent="0.25">
      <c r="A160" s="149" t="s">
        <v>328</v>
      </c>
      <c r="B160" s="149"/>
      <c r="C160" s="149"/>
      <c r="D160" s="149"/>
      <c r="E160" s="149"/>
      <c r="F160" s="149"/>
      <c r="G160" s="149"/>
      <c r="H160" s="149"/>
      <c r="I160" s="149"/>
      <c r="J160" s="149"/>
      <c r="K160" s="38">
        <f>SUM(K3:K159)</f>
        <v>30504</v>
      </c>
      <c r="L160" s="40"/>
      <c r="M160" s="40"/>
      <c r="N160" s="40"/>
    </row>
    <row r="161" spans="1:14" ht="18" x14ac:dyDescent="0.3">
      <c r="A161" s="59"/>
      <c r="B161" s="59"/>
      <c r="C161" s="59"/>
      <c r="D161" s="59"/>
      <c r="E161" s="59"/>
      <c r="F161" s="59"/>
      <c r="G161" s="59"/>
      <c r="H161" s="59"/>
      <c r="I161" s="59"/>
      <c r="J161" s="59"/>
      <c r="K161" s="94"/>
      <c r="L161" s="40"/>
      <c r="M161" s="40"/>
      <c r="N161" s="40"/>
    </row>
    <row r="162" spans="1:14" ht="18" x14ac:dyDescent="0.3">
      <c r="A162" s="59"/>
      <c r="B162" s="59"/>
      <c r="C162" s="59"/>
      <c r="D162" s="59"/>
      <c r="E162" s="59"/>
      <c r="F162" s="59"/>
      <c r="G162" s="59"/>
      <c r="H162" s="59"/>
      <c r="I162" s="59"/>
      <c r="J162" s="59"/>
      <c r="K162" s="94"/>
      <c r="L162" s="40"/>
      <c r="M162" s="40"/>
      <c r="N162" s="40"/>
    </row>
    <row r="163" spans="1:14" ht="18" x14ac:dyDescent="0.3">
      <c r="A163" s="59"/>
      <c r="B163" s="59"/>
      <c r="C163" s="59"/>
      <c r="D163" s="59"/>
      <c r="E163" s="59"/>
      <c r="F163" s="59"/>
      <c r="G163" s="59"/>
      <c r="H163" s="59"/>
      <c r="I163" s="59"/>
      <c r="J163" s="59"/>
      <c r="K163" s="94"/>
      <c r="L163" s="40"/>
      <c r="M163" s="40"/>
      <c r="N163" s="40"/>
    </row>
    <row r="164" spans="1:14" ht="18" x14ac:dyDescent="0.3">
      <c r="A164" s="59"/>
      <c r="B164" s="59"/>
      <c r="C164" s="59"/>
      <c r="D164" s="59"/>
      <c r="E164" s="59"/>
      <c r="F164" s="59"/>
      <c r="G164" s="59"/>
      <c r="H164" s="59"/>
      <c r="I164" s="59"/>
      <c r="J164" s="59"/>
      <c r="K164" s="94"/>
      <c r="L164" s="40"/>
      <c r="M164" s="40"/>
      <c r="N164" s="40"/>
    </row>
    <row r="165" spans="1:14" ht="18" x14ac:dyDescent="0.3">
      <c r="A165" s="59"/>
      <c r="B165" s="59"/>
      <c r="C165" s="59"/>
      <c r="D165" s="59"/>
      <c r="E165" s="59"/>
      <c r="F165" s="59"/>
      <c r="G165" s="59"/>
      <c r="H165" s="59"/>
      <c r="I165" s="59"/>
      <c r="J165" s="59"/>
      <c r="K165" s="94"/>
      <c r="L165" s="40"/>
      <c r="M165" s="40"/>
      <c r="N165" s="40"/>
    </row>
    <row r="166" spans="1:14" ht="18" x14ac:dyDescent="0.3">
      <c r="A166" s="59"/>
      <c r="B166" s="59"/>
      <c r="C166" s="59"/>
      <c r="D166" s="59"/>
      <c r="E166" s="59"/>
      <c r="F166" s="59"/>
      <c r="G166" s="59"/>
      <c r="H166" s="59"/>
      <c r="I166" s="59"/>
      <c r="J166" s="59"/>
      <c r="K166" s="94"/>
      <c r="L166" s="40"/>
      <c r="M166" s="40"/>
      <c r="N166" s="40"/>
    </row>
    <row r="167" spans="1:14" ht="18" x14ac:dyDescent="0.3">
      <c r="A167" s="59"/>
      <c r="B167" s="59"/>
      <c r="C167" s="59"/>
      <c r="D167" s="59"/>
      <c r="E167" s="59"/>
      <c r="F167" s="59"/>
      <c r="G167" s="59"/>
      <c r="H167" s="59"/>
      <c r="I167" s="59"/>
      <c r="J167" s="59"/>
      <c r="K167" s="94"/>
      <c r="L167" s="40"/>
      <c r="M167" s="40"/>
      <c r="N167" s="40"/>
    </row>
    <row r="168" spans="1:14" ht="18" x14ac:dyDescent="0.3">
      <c r="A168" s="59"/>
      <c r="B168" s="59"/>
      <c r="C168" s="59"/>
      <c r="D168" s="59"/>
      <c r="E168" s="59"/>
      <c r="F168" s="59"/>
      <c r="G168" s="59"/>
      <c r="H168" s="59"/>
      <c r="I168" s="59"/>
      <c r="J168" s="59"/>
      <c r="K168" s="94"/>
      <c r="L168" s="40"/>
      <c r="M168" s="40"/>
      <c r="N168" s="40"/>
    </row>
    <row r="169" spans="1:14" ht="18" x14ac:dyDescent="0.3">
      <c r="A169" s="59"/>
      <c r="B169" s="59"/>
      <c r="C169" s="59"/>
      <c r="D169" s="59"/>
      <c r="E169" s="59"/>
      <c r="F169" s="59"/>
      <c r="G169" s="59"/>
      <c r="H169" s="59"/>
      <c r="I169" s="59"/>
      <c r="J169" s="59"/>
      <c r="K169" s="94"/>
      <c r="L169" s="40"/>
      <c r="M169" s="40"/>
      <c r="N169" s="40"/>
    </row>
    <row r="170" spans="1:14" ht="18" x14ac:dyDescent="0.3">
      <c r="A170" s="59"/>
      <c r="B170" s="59"/>
      <c r="C170" s="59"/>
      <c r="D170" s="59"/>
      <c r="E170" s="59"/>
      <c r="F170" s="59"/>
      <c r="G170" s="59"/>
      <c r="H170" s="59"/>
      <c r="I170" s="59"/>
      <c r="J170" s="59"/>
      <c r="K170" s="94"/>
      <c r="L170" s="40"/>
      <c r="M170" s="40"/>
      <c r="N170" s="40"/>
    </row>
    <row r="171" spans="1:14" ht="18" x14ac:dyDescent="0.3">
      <c r="A171" s="59"/>
      <c r="B171" s="59"/>
      <c r="C171" s="59"/>
      <c r="D171" s="59"/>
      <c r="E171" s="59"/>
      <c r="F171" s="59"/>
      <c r="G171" s="59"/>
      <c r="H171" s="59"/>
      <c r="I171" s="59"/>
      <c r="J171" s="59"/>
      <c r="K171" s="94"/>
      <c r="L171" s="40"/>
      <c r="M171" s="40"/>
      <c r="N171" s="40"/>
    </row>
    <row r="172" spans="1:14" ht="18" x14ac:dyDescent="0.3">
      <c r="A172" s="59"/>
      <c r="B172" s="59"/>
      <c r="C172" s="59"/>
      <c r="D172" s="59"/>
      <c r="E172" s="59"/>
      <c r="F172" s="59"/>
      <c r="G172" s="59"/>
      <c r="H172" s="59"/>
      <c r="I172" s="59"/>
      <c r="J172" s="59"/>
      <c r="K172" s="94"/>
      <c r="L172" s="40"/>
      <c r="M172" s="40"/>
      <c r="N172" s="40"/>
    </row>
    <row r="173" spans="1:14" ht="18" x14ac:dyDescent="0.3">
      <c r="A173" s="59"/>
      <c r="B173" s="59"/>
      <c r="C173" s="59"/>
      <c r="D173" s="59"/>
      <c r="E173" s="59"/>
      <c r="F173" s="59"/>
      <c r="G173" s="59"/>
      <c r="H173" s="59"/>
      <c r="I173" s="59"/>
      <c r="J173" s="59"/>
      <c r="K173" s="94"/>
      <c r="L173" s="40"/>
      <c r="M173" s="40"/>
      <c r="N173" s="40"/>
    </row>
    <row r="174" spans="1:14" ht="18" x14ac:dyDescent="0.3">
      <c r="A174" s="59"/>
      <c r="B174" s="59"/>
      <c r="C174" s="59"/>
      <c r="D174" s="59"/>
      <c r="E174" s="59"/>
      <c r="F174" s="59"/>
      <c r="G174" s="59"/>
      <c r="H174" s="59"/>
      <c r="I174" s="59"/>
      <c r="J174" s="59"/>
      <c r="K174" s="94"/>
      <c r="L174" s="40"/>
      <c r="M174" s="40"/>
      <c r="N174" s="40"/>
    </row>
    <row r="175" spans="1:14" ht="18" x14ac:dyDescent="0.3">
      <c r="A175" s="59"/>
      <c r="B175" s="59"/>
      <c r="C175" s="59"/>
      <c r="D175" s="59"/>
      <c r="E175" s="59"/>
      <c r="F175" s="59"/>
      <c r="G175" s="59"/>
      <c r="H175" s="59"/>
      <c r="I175" s="59"/>
      <c r="J175" s="59"/>
      <c r="K175" s="94"/>
      <c r="L175" s="40"/>
      <c r="M175" s="40"/>
      <c r="N175" s="40"/>
    </row>
    <row r="176" spans="1:14" ht="18" x14ac:dyDescent="0.3">
      <c r="A176" s="59"/>
      <c r="B176" s="59"/>
      <c r="C176" s="59"/>
      <c r="D176" s="59"/>
      <c r="E176" s="59"/>
      <c r="F176" s="59"/>
      <c r="G176" s="59"/>
      <c r="H176" s="59"/>
      <c r="I176" s="59"/>
      <c r="J176" s="59"/>
      <c r="K176" s="94"/>
      <c r="L176" s="40"/>
      <c r="M176" s="40"/>
      <c r="N176" s="40"/>
    </row>
    <row r="177" spans="1:14" ht="18" x14ac:dyDescent="0.3">
      <c r="A177" s="59"/>
      <c r="B177" s="59"/>
      <c r="C177" s="59"/>
      <c r="D177" s="59"/>
      <c r="E177" s="59"/>
      <c r="F177" s="59"/>
      <c r="G177" s="59"/>
      <c r="H177" s="59"/>
      <c r="I177" s="59"/>
      <c r="J177" s="59"/>
      <c r="K177" s="94"/>
      <c r="L177" s="40"/>
      <c r="M177" s="40"/>
      <c r="N177" s="40"/>
    </row>
    <row r="178" spans="1:14" ht="18" x14ac:dyDescent="0.3">
      <c r="A178" s="59"/>
      <c r="B178" s="59"/>
      <c r="C178" s="59"/>
      <c r="D178" s="59"/>
      <c r="E178" s="59"/>
      <c r="F178" s="59"/>
      <c r="G178" s="59"/>
      <c r="H178" s="59"/>
      <c r="I178" s="59"/>
      <c r="J178" s="59"/>
      <c r="K178" s="94"/>
      <c r="L178" s="40"/>
      <c r="M178" s="40"/>
      <c r="N178" s="40"/>
    </row>
    <row r="179" spans="1:14" ht="18" x14ac:dyDescent="0.3">
      <c r="A179" s="59"/>
      <c r="B179" s="59"/>
      <c r="C179" s="59"/>
      <c r="D179" s="59"/>
      <c r="E179" s="59"/>
      <c r="F179" s="59"/>
      <c r="G179" s="59"/>
      <c r="H179" s="59"/>
      <c r="I179" s="59"/>
      <c r="J179" s="59"/>
      <c r="K179" s="94"/>
      <c r="L179" s="40"/>
      <c r="M179" s="40"/>
      <c r="N179" s="40"/>
    </row>
    <row r="180" spans="1:14" ht="18" x14ac:dyDescent="0.3">
      <c r="A180" s="59"/>
      <c r="B180" s="59"/>
      <c r="C180" s="59"/>
      <c r="D180" s="59"/>
      <c r="E180" s="59"/>
      <c r="F180" s="59"/>
      <c r="G180" s="59"/>
      <c r="H180" s="59"/>
      <c r="I180" s="59"/>
      <c r="J180" s="59"/>
      <c r="K180" s="94"/>
      <c r="L180" s="40"/>
      <c r="M180" s="40"/>
      <c r="N180" s="40"/>
    </row>
    <row r="181" spans="1:14" ht="18" x14ac:dyDescent="0.3">
      <c r="A181" s="59"/>
      <c r="B181" s="59"/>
      <c r="C181" s="59"/>
      <c r="D181" s="59"/>
      <c r="E181" s="59"/>
      <c r="F181" s="59"/>
      <c r="G181" s="59"/>
      <c r="H181" s="59"/>
      <c r="I181" s="59"/>
      <c r="J181" s="59"/>
      <c r="K181" s="94"/>
      <c r="L181" s="40"/>
      <c r="M181" s="40"/>
      <c r="N181" s="40"/>
    </row>
    <row r="182" spans="1:14" ht="18" x14ac:dyDescent="0.3">
      <c r="A182" s="59"/>
      <c r="B182" s="59"/>
      <c r="C182" s="59"/>
      <c r="D182" s="59"/>
      <c r="E182" s="59"/>
      <c r="F182" s="59"/>
      <c r="G182" s="59"/>
      <c r="H182" s="59"/>
      <c r="I182" s="59"/>
      <c r="J182" s="59"/>
      <c r="K182" s="94"/>
      <c r="L182" s="40"/>
      <c r="M182" s="40"/>
      <c r="N182" s="40"/>
    </row>
    <row r="183" spans="1:14" ht="18" x14ac:dyDescent="0.3">
      <c r="A183" s="59"/>
      <c r="B183" s="59"/>
      <c r="C183" s="59"/>
      <c r="D183" s="59"/>
      <c r="E183" s="59"/>
      <c r="F183" s="59"/>
      <c r="G183" s="59"/>
      <c r="H183" s="59"/>
      <c r="I183" s="59"/>
      <c r="J183" s="59"/>
      <c r="K183" s="94"/>
      <c r="L183" s="40"/>
      <c r="M183" s="40"/>
      <c r="N183" s="40"/>
    </row>
    <row r="184" spans="1:14" ht="18" x14ac:dyDescent="0.3">
      <c r="A184" s="59"/>
      <c r="B184" s="59"/>
      <c r="C184" s="59"/>
      <c r="D184" s="59"/>
      <c r="E184" s="59"/>
      <c r="F184" s="59"/>
      <c r="G184" s="59"/>
      <c r="H184" s="59"/>
      <c r="I184" s="59"/>
      <c r="J184" s="59"/>
      <c r="K184" s="94"/>
      <c r="L184" s="40"/>
      <c r="M184" s="40"/>
      <c r="N184" s="40"/>
    </row>
    <row r="185" spans="1:14" ht="18" x14ac:dyDescent="0.3">
      <c r="A185" s="59"/>
      <c r="B185" s="59"/>
      <c r="C185" s="59"/>
      <c r="D185" s="59"/>
      <c r="E185" s="59"/>
      <c r="F185" s="59"/>
      <c r="G185" s="59"/>
      <c r="H185" s="59"/>
      <c r="I185" s="59"/>
      <c r="J185" s="59"/>
      <c r="K185" s="94"/>
      <c r="L185" s="40"/>
      <c r="M185" s="40"/>
      <c r="N185" s="40"/>
    </row>
    <row r="186" spans="1:14" ht="18" x14ac:dyDescent="0.3">
      <c r="A186" s="59"/>
      <c r="B186" s="59"/>
      <c r="C186" s="59"/>
      <c r="D186" s="59"/>
      <c r="E186" s="59"/>
      <c r="F186" s="59"/>
      <c r="G186" s="59"/>
      <c r="H186" s="59"/>
      <c r="I186" s="59"/>
      <c r="J186" s="59"/>
      <c r="K186" s="94"/>
      <c r="L186" s="40"/>
      <c r="M186" s="40"/>
      <c r="N186" s="40"/>
    </row>
    <row r="187" spans="1:14" ht="18" x14ac:dyDescent="0.3">
      <c r="A187" s="59"/>
      <c r="B187" s="59"/>
      <c r="C187" s="59"/>
      <c r="D187" s="59"/>
      <c r="E187" s="59"/>
      <c r="F187" s="59"/>
      <c r="G187" s="59"/>
      <c r="H187" s="59"/>
      <c r="I187" s="59"/>
      <c r="J187" s="59"/>
      <c r="K187" s="94"/>
      <c r="L187" s="40"/>
      <c r="M187" s="40"/>
      <c r="N187" s="40"/>
    </row>
    <row r="188" spans="1:14" ht="18" x14ac:dyDescent="0.3">
      <c r="A188" s="59"/>
      <c r="B188" s="59"/>
      <c r="C188" s="59"/>
      <c r="D188" s="59"/>
      <c r="E188" s="59"/>
      <c r="F188" s="59"/>
      <c r="G188" s="59"/>
      <c r="H188" s="59"/>
      <c r="I188" s="59"/>
      <c r="J188" s="59"/>
      <c r="K188" s="94"/>
      <c r="L188" s="40"/>
      <c r="M188" s="40"/>
      <c r="N188" s="40"/>
    </row>
    <row r="189" spans="1:14" ht="18" x14ac:dyDescent="0.3">
      <c r="A189" s="59"/>
      <c r="B189" s="59"/>
      <c r="C189" s="59"/>
      <c r="D189" s="59"/>
      <c r="E189" s="59"/>
      <c r="F189" s="59"/>
      <c r="G189" s="59"/>
      <c r="H189" s="59"/>
      <c r="I189" s="59"/>
      <c r="J189" s="59"/>
      <c r="K189" s="94"/>
      <c r="L189" s="40"/>
      <c r="M189" s="40"/>
      <c r="N189" s="40"/>
    </row>
    <row r="190" spans="1:14" ht="18" x14ac:dyDescent="0.3">
      <c r="A190" s="59"/>
      <c r="B190" s="59"/>
      <c r="C190" s="59"/>
      <c r="D190" s="59"/>
      <c r="E190" s="59"/>
      <c r="F190" s="59"/>
      <c r="G190" s="59"/>
      <c r="H190" s="59"/>
      <c r="I190" s="59"/>
      <c r="J190" s="59"/>
      <c r="K190" s="94"/>
      <c r="L190" s="40"/>
      <c r="M190" s="40"/>
      <c r="N190" s="40"/>
    </row>
    <row r="191" spans="1:14" ht="18" x14ac:dyDescent="0.3">
      <c r="A191" s="59"/>
      <c r="B191" s="59"/>
      <c r="C191" s="59"/>
      <c r="D191" s="59"/>
      <c r="E191" s="59"/>
      <c r="F191" s="59"/>
      <c r="G191" s="59"/>
      <c r="H191" s="59"/>
      <c r="I191" s="59"/>
      <c r="J191" s="59"/>
      <c r="K191" s="94"/>
      <c r="L191" s="40"/>
      <c r="M191" s="40"/>
      <c r="N191" s="40"/>
    </row>
    <row r="192" spans="1:14" ht="18" x14ac:dyDescent="0.3">
      <c r="A192" s="59"/>
      <c r="B192" s="59"/>
      <c r="C192" s="59"/>
      <c r="D192" s="59"/>
      <c r="E192" s="59"/>
      <c r="F192" s="59"/>
      <c r="G192" s="59"/>
      <c r="H192" s="59"/>
      <c r="I192" s="59"/>
      <c r="J192" s="59"/>
      <c r="K192" s="94"/>
      <c r="L192" s="40"/>
      <c r="M192" s="40"/>
      <c r="N192" s="40"/>
    </row>
    <row r="193" spans="1:14" ht="18" x14ac:dyDescent="0.3">
      <c r="A193" s="59"/>
      <c r="B193" s="59"/>
      <c r="C193" s="59"/>
      <c r="D193" s="59"/>
      <c r="E193" s="59"/>
      <c r="F193" s="59"/>
      <c r="G193" s="59"/>
      <c r="H193" s="59"/>
      <c r="I193" s="59"/>
      <c r="J193" s="59"/>
      <c r="K193" s="94"/>
      <c r="L193" s="40"/>
      <c r="M193" s="40"/>
      <c r="N193" s="40"/>
    </row>
    <row r="194" spans="1:14" ht="18" x14ac:dyDescent="0.3">
      <c r="A194" s="59"/>
      <c r="B194" s="59"/>
      <c r="C194" s="59"/>
      <c r="D194" s="59"/>
      <c r="E194" s="59"/>
      <c r="F194" s="59"/>
      <c r="G194" s="59"/>
      <c r="H194" s="59"/>
      <c r="I194" s="59"/>
      <c r="J194" s="59"/>
      <c r="K194" s="94"/>
      <c r="L194" s="40"/>
      <c r="M194" s="40"/>
      <c r="N194" s="40"/>
    </row>
    <row r="195" spans="1:14" ht="18" x14ac:dyDescent="0.3">
      <c r="A195" s="59"/>
      <c r="B195" s="59"/>
      <c r="C195" s="59"/>
      <c r="D195" s="59"/>
      <c r="E195" s="59"/>
      <c r="F195" s="59"/>
      <c r="G195" s="59"/>
      <c r="H195" s="59"/>
      <c r="I195" s="59"/>
      <c r="J195" s="59"/>
      <c r="K195" s="94"/>
      <c r="L195" s="40"/>
      <c r="M195" s="40"/>
      <c r="N195" s="40"/>
    </row>
    <row r="196" spans="1:14" ht="18" x14ac:dyDescent="0.3">
      <c r="A196" s="59"/>
      <c r="B196" s="59"/>
      <c r="C196" s="59"/>
      <c r="D196" s="59"/>
      <c r="E196" s="59"/>
      <c r="F196" s="59"/>
      <c r="G196" s="59"/>
      <c r="H196" s="59"/>
      <c r="I196" s="59"/>
      <c r="J196" s="59"/>
      <c r="K196" s="94"/>
      <c r="L196" s="40"/>
      <c r="M196" s="40"/>
      <c r="N196" s="40"/>
    </row>
    <row r="197" spans="1:14" ht="18" x14ac:dyDescent="0.3">
      <c r="A197" s="59"/>
      <c r="B197" s="59"/>
      <c r="C197" s="59"/>
      <c r="D197" s="59"/>
      <c r="E197" s="59"/>
      <c r="F197" s="59"/>
      <c r="G197" s="59"/>
      <c r="H197" s="59"/>
      <c r="I197" s="59"/>
      <c r="J197" s="59"/>
      <c r="K197" s="94"/>
      <c r="L197" s="40"/>
      <c r="M197" s="40"/>
      <c r="N197" s="40"/>
    </row>
    <row r="198" spans="1:14" ht="18" x14ac:dyDescent="0.3">
      <c r="A198" s="59"/>
      <c r="B198" s="59"/>
      <c r="C198" s="59"/>
      <c r="D198" s="59"/>
      <c r="E198" s="59"/>
      <c r="F198" s="59"/>
      <c r="G198" s="59"/>
      <c r="H198" s="59"/>
      <c r="I198" s="59"/>
      <c r="J198" s="59"/>
      <c r="K198" s="94"/>
      <c r="L198" s="40"/>
      <c r="M198" s="40"/>
      <c r="N198" s="40"/>
    </row>
    <row r="199" spans="1:14" ht="18" x14ac:dyDescent="0.3">
      <c r="A199" s="59"/>
      <c r="B199" s="59"/>
      <c r="C199" s="59"/>
      <c r="D199" s="59"/>
      <c r="E199" s="59"/>
      <c r="F199" s="59"/>
      <c r="G199" s="59"/>
      <c r="H199" s="59"/>
      <c r="I199" s="59"/>
      <c r="J199" s="59"/>
      <c r="K199" s="94"/>
      <c r="L199" s="40"/>
      <c r="M199" s="40"/>
      <c r="N199" s="40"/>
    </row>
    <row r="200" spans="1:14" ht="18" x14ac:dyDescent="0.3">
      <c r="A200" s="59"/>
      <c r="B200" s="59"/>
      <c r="C200" s="59"/>
      <c r="D200" s="59"/>
      <c r="E200" s="59"/>
      <c r="F200" s="59"/>
      <c r="G200" s="59"/>
      <c r="H200" s="59"/>
      <c r="I200" s="59"/>
      <c r="J200" s="59"/>
      <c r="K200" s="94"/>
      <c r="L200" s="40"/>
      <c r="M200" s="40"/>
      <c r="N200" s="40"/>
    </row>
    <row r="201" spans="1:14" ht="18" x14ac:dyDescent="0.3">
      <c r="A201" s="59"/>
      <c r="B201" s="59"/>
      <c r="C201" s="59"/>
      <c r="D201" s="59"/>
      <c r="E201" s="59"/>
      <c r="F201" s="59"/>
      <c r="G201" s="59"/>
      <c r="H201" s="59"/>
      <c r="I201" s="59"/>
      <c r="J201" s="59"/>
      <c r="K201" s="94"/>
      <c r="L201" s="40"/>
      <c r="M201" s="40"/>
      <c r="N201" s="40"/>
    </row>
    <row r="202" spans="1:14" ht="18" x14ac:dyDescent="0.3">
      <c r="A202" s="59"/>
      <c r="B202" s="59"/>
      <c r="C202" s="59"/>
      <c r="D202" s="59"/>
      <c r="E202" s="59"/>
      <c r="F202" s="59"/>
      <c r="G202" s="59"/>
      <c r="H202" s="59"/>
      <c r="I202" s="59"/>
      <c r="J202" s="59"/>
      <c r="K202" s="94"/>
      <c r="L202" s="40"/>
      <c r="M202" s="40"/>
      <c r="N202" s="40"/>
    </row>
    <row r="203" spans="1:14" ht="18" x14ac:dyDescent="0.3">
      <c r="A203" s="59"/>
      <c r="B203" s="59"/>
      <c r="C203" s="59"/>
      <c r="D203" s="59"/>
      <c r="E203" s="59"/>
      <c r="F203" s="59"/>
      <c r="G203" s="59"/>
      <c r="H203" s="59"/>
      <c r="I203" s="59"/>
      <c r="J203" s="59"/>
      <c r="K203" s="94"/>
      <c r="L203" s="40"/>
      <c r="M203" s="40"/>
      <c r="N203" s="40"/>
    </row>
    <row r="204" spans="1:14" ht="18" x14ac:dyDescent="0.3">
      <c r="A204" s="59"/>
      <c r="B204" s="59"/>
      <c r="C204" s="59"/>
      <c r="D204" s="59"/>
      <c r="E204" s="59"/>
      <c r="F204" s="59"/>
      <c r="G204" s="59"/>
      <c r="H204" s="59"/>
      <c r="I204" s="59"/>
      <c r="J204" s="59"/>
      <c r="K204" s="94"/>
      <c r="L204" s="40"/>
      <c r="M204" s="40"/>
      <c r="N204" s="40"/>
    </row>
    <row r="205" spans="1:14" x14ac:dyDescent="0.25">
      <c r="A205" s="60"/>
      <c r="B205" s="60"/>
      <c r="C205" s="60"/>
      <c r="D205" s="60"/>
      <c r="E205" s="60"/>
      <c r="F205" s="60"/>
      <c r="G205" s="60"/>
      <c r="H205" s="60"/>
      <c r="I205" s="60"/>
      <c r="J205" s="60"/>
      <c r="L205" s="40"/>
      <c r="M205" s="40"/>
      <c r="N205" s="40"/>
    </row>
    <row r="206" spans="1:14" x14ac:dyDescent="0.25">
      <c r="A206" s="60"/>
      <c r="B206" s="60"/>
      <c r="C206" s="60"/>
      <c r="D206" s="60"/>
      <c r="E206" s="60"/>
      <c r="F206" s="60"/>
      <c r="G206" s="60"/>
      <c r="H206" s="60"/>
      <c r="I206" s="60"/>
      <c r="J206" s="60"/>
      <c r="L206" s="40"/>
      <c r="M206" s="40"/>
      <c r="N206" s="40"/>
    </row>
    <row r="207" spans="1:14" x14ac:dyDescent="0.25">
      <c r="A207" s="60"/>
      <c r="B207" s="60"/>
      <c r="C207" s="60"/>
      <c r="D207" s="60"/>
      <c r="E207" s="60"/>
      <c r="F207" s="60"/>
      <c r="G207" s="60"/>
      <c r="H207" s="60"/>
      <c r="I207" s="60"/>
      <c r="J207" s="60"/>
      <c r="L207" s="40"/>
      <c r="M207" s="40"/>
      <c r="N207" s="40"/>
    </row>
    <row r="208" spans="1:14" x14ac:dyDescent="0.25">
      <c r="A208" s="60"/>
      <c r="B208" s="60"/>
      <c r="C208" s="60"/>
      <c r="D208" s="60"/>
      <c r="E208" s="60"/>
      <c r="F208" s="60"/>
      <c r="G208" s="60"/>
      <c r="H208" s="60"/>
      <c r="I208" s="60"/>
      <c r="J208" s="60"/>
      <c r="L208" s="40"/>
      <c r="M208" s="40"/>
      <c r="N208" s="40"/>
    </row>
    <row r="209" spans="1:14" x14ac:dyDescent="0.25">
      <c r="A209" s="60"/>
      <c r="B209" s="60"/>
      <c r="C209" s="60"/>
      <c r="D209" s="60"/>
      <c r="E209" s="60"/>
      <c r="F209" s="60"/>
      <c r="G209" s="60"/>
      <c r="H209" s="60"/>
      <c r="I209" s="60"/>
      <c r="J209" s="60"/>
      <c r="L209" s="40"/>
      <c r="M209" s="40"/>
      <c r="N209" s="40"/>
    </row>
    <row r="210" spans="1:14" x14ac:dyDescent="0.25">
      <c r="A210" s="60"/>
      <c r="B210" s="60"/>
      <c r="C210" s="60"/>
      <c r="D210" s="60"/>
      <c r="E210" s="60"/>
      <c r="F210" s="60"/>
      <c r="G210" s="60"/>
      <c r="H210" s="60"/>
      <c r="I210" s="60"/>
      <c r="J210" s="60"/>
      <c r="L210" s="40"/>
      <c r="M210" s="40"/>
      <c r="N210" s="40"/>
    </row>
    <row r="211" spans="1:14" x14ac:dyDescent="0.25">
      <c r="A211" s="60"/>
      <c r="B211" s="60"/>
      <c r="C211" s="60"/>
      <c r="D211" s="60"/>
      <c r="E211" s="60"/>
      <c r="F211" s="60"/>
      <c r="G211" s="60"/>
      <c r="H211" s="60"/>
      <c r="I211" s="60"/>
      <c r="J211" s="60"/>
      <c r="L211" s="40"/>
      <c r="M211" s="40"/>
      <c r="N211" s="40"/>
    </row>
    <row r="212" spans="1:14" x14ac:dyDescent="0.25">
      <c r="A212" s="60"/>
      <c r="B212" s="60"/>
      <c r="C212" s="60"/>
      <c r="D212" s="60"/>
      <c r="E212" s="60"/>
      <c r="F212" s="60"/>
      <c r="G212" s="60"/>
      <c r="H212" s="60"/>
      <c r="I212" s="60"/>
      <c r="J212" s="60"/>
      <c r="L212" s="40"/>
      <c r="M212" s="40"/>
      <c r="N212" s="40"/>
    </row>
    <row r="213" spans="1:14" x14ac:dyDescent="0.25">
      <c r="A213" s="60"/>
      <c r="B213" s="60"/>
      <c r="C213" s="60"/>
      <c r="D213" s="60"/>
      <c r="E213" s="60"/>
      <c r="F213" s="60"/>
      <c r="G213" s="60"/>
      <c r="H213" s="60"/>
      <c r="I213" s="60"/>
      <c r="J213" s="60"/>
      <c r="L213" s="40"/>
      <c r="M213" s="40"/>
      <c r="N213" s="40"/>
    </row>
    <row r="214" spans="1:14" x14ac:dyDescent="0.25">
      <c r="A214" s="60"/>
      <c r="B214" s="60"/>
      <c r="C214" s="60"/>
      <c r="D214" s="60"/>
      <c r="E214" s="60"/>
      <c r="F214" s="60"/>
      <c r="G214" s="60"/>
      <c r="H214" s="60"/>
      <c r="I214" s="60"/>
      <c r="J214" s="60"/>
    </row>
    <row r="215" spans="1:14" x14ac:dyDescent="0.25">
      <c r="A215" s="60"/>
      <c r="B215" s="60"/>
      <c r="C215" s="60"/>
      <c r="D215" s="60"/>
      <c r="E215" s="60"/>
      <c r="F215" s="60"/>
      <c r="G215" s="60"/>
      <c r="H215" s="60"/>
      <c r="I215" s="60"/>
      <c r="J215" s="60"/>
    </row>
    <row r="216" spans="1:14" x14ac:dyDescent="0.25">
      <c r="A216" s="60"/>
      <c r="B216" s="60"/>
      <c r="C216" s="60"/>
      <c r="D216" s="60"/>
      <c r="E216" s="60"/>
      <c r="F216" s="60"/>
      <c r="G216" s="60"/>
      <c r="H216" s="60"/>
      <c r="I216" s="60"/>
      <c r="J216" s="60"/>
    </row>
    <row r="217" spans="1:14" x14ac:dyDescent="0.25">
      <c r="A217" s="60"/>
      <c r="B217" s="60"/>
      <c r="C217" s="60"/>
      <c r="D217" s="60"/>
      <c r="E217" s="60"/>
      <c r="F217" s="60"/>
      <c r="G217" s="60"/>
      <c r="H217" s="60"/>
      <c r="I217" s="60"/>
      <c r="J217" s="60"/>
    </row>
    <row r="218" spans="1:14" x14ac:dyDescent="0.25">
      <c r="A218" s="60"/>
      <c r="B218" s="60"/>
      <c r="C218" s="60"/>
      <c r="D218" s="60"/>
      <c r="E218" s="60"/>
      <c r="F218" s="60"/>
      <c r="G218" s="60"/>
      <c r="H218" s="60"/>
      <c r="I218" s="60"/>
      <c r="J218" s="60"/>
    </row>
    <row r="219" spans="1:14" x14ac:dyDescent="0.25">
      <c r="A219" s="60"/>
      <c r="B219" s="60"/>
      <c r="C219" s="60"/>
      <c r="D219" s="60"/>
      <c r="E219" s="60"/>
      <c r="F219" s="60"/>
      <c r="G219" s="60"/>
      <c r="H219" s="60"/>
      <c r="I219" s="60"/>
      <c r="J219" s="60"/>
    </row>
    <row r="220" spans="1:14" x14ac:dyDescent="0.25">
      <c r="A220" s="60"/>
      <c r="B220" s="60"/>
      <c r="C220" s="60"/>
      <c r="D220" s="60"/>
      <c r="E220" s="60"/>
      <c r="F220" s="60"/>
      <c r="G220" s="60"/>
      <c r="H220" s="60"/>
      <c r="I220" s="60"/>
      <c r="J220" s="60"/>
    </row>
    <row r="221" spans="1:14" x14ac:dyDescent="0.25">
      <c r="A221" s="60"/>
      <c r="B221" s="60"/>
      <c r="C221" s="60"/>
      <c r="D221" s="60"/>
      <c r="E221" s="60"/>
      <c r="F221" s="60"/>
      <c r="G221" s="60"/>
      <c r="H221" s="60"/>
      <c r="I221" s="60"/>
      <c r="J221" s="60"/>
    </row>
    <row r="222" spans="1:14" x14ac:dyDescent="0.25">
      <c r="A222" s="60"/>
      <c r="B222" s="60"/>
      <c r="C222" s="60"/>
      <c r="D222" s="60"/>
      <c r="E222" s="60"/>
      <c r="F222" s="60"/>
      <c r="G222" s="60"/>
      <c r="H222" s="60"/>
      <c r="I222" s="60"/>
      <c r="J222" s="60"/>
    </row>
    <row r="223" spans="1:14" x14ac:dyDescent="0.25">
      <c r="A223" s="60"/>
      <c r="B223" s="60"/>
      <c r="C223" s="60"/>
      <c r="D223" s="60"/>
      <c r="E223" s="60"/>
      <c r="F223" s="60"/>
      <c r="G223" s="60"/>
      <c r="H223" s="60"/>
      <c r="I223" s="60"/>
      <c r="J223" s="60"/>
    </row>
    <row r="224" spans="1:14" x14ac:dyDescent="0.25">
      <c r="A224" s="60"/>
      <c r="B224" s="60"/>
      <c r="C224" s="60"/>
      <c r="D224" s="60"/>
      <c r="E224" s="60"/>
      <c r="F224" s="60"/>
      <c r="G224" s="60"/>
      <c r="H224" s="60"/>
      <c r="I224" s="60"/>
      <c r="J224" s="60"/>
    </row>
    <row r="225" spans="1:10" x14ac:dyDescent="0.25">
      <c r="A225" s="60"/>
      <c r="B225" s="60"/>
      <c r="C225" s="60"/>
      <c r="D225" s="60"/>
      <c r="E225" s="60"/>
      <c r="F225" s="60"/>
      <c r="G225" s="60"/>
      <c r="H225" s="60"/>
      <c r="I225" s="60"/>
      <c r="J225" s="60"/>
    </row>
    <row r="226" spans="1:10" x14ac:dyDescent="0.25">
      <c r="A226" s="60"/>
      <c r="B226" s="60"/>
      <c r="C226" s="60"/>
      <c r="D226" s="60"/>
      <c r="E226" s="60"/>
      <c r="F226" s="60"/>
      <c r="G226" s="60"/>
      <c r="H226" s="60"/>
      <c r="I226" s="60"/>
      <c r="J226" s="60"/>
    </row>
    <row r="227" spans="1:10" x14ac:dyDescent="0.25">
      <c r="A227" s="60"/>
      <c r="B227" s="60"/>
      <c r="C227" s="60"/>
      <c r="D227" s="60"/>
      <c r="E227" s="60"/>
      <c r="F227" s="60"/>
      <c r="G227" s="60"/>
      <c r="H227" s="60"/>
      <c r="I227" s="60"/>
      <c r="J227" s="60"/>
    </row>
    <row r="228" spans="1:10" x14ac:dyDescent="0.25">
      <c r="A228" s="60"/>
      <c r="B228" s="60"/>
      <c r="C228" s="60"/>
      <c r="D228" s="60"/>
      <c r="E228" s="60"/>
      <c r="F228" s="60"/>
      <c r="G228" s="60"/>
      <c r="H228" s="60"/>
      <c r="I228" s="60"/>
      <c r="J228" s="60"/>
    </row>
    <row r="229" spans="1:10" x14ac:dyDescent="0.25">
      <c r="A229" s="60"/>
      <c r="B229" s="60"/>
      <c r="C229" s="60"/>
      <c r="D229" s="60"/>
      <c r="E229" s="60"/>
      <c r="F229" s="60"/>
      <c r="G229" s="60"/>
      <c r="H229" s="60"/>
      <c r="I229" s="60"/>
      <c r="J229" s="60"/>
    </row>
    <row r="230" spans="1:10" x14ac:dyDescent="0.25">
      <c r="A230" s="60"/>
      <c r="B230" s="60"/>
      <c r="C230" s="60"/>
      <c r="D230" s="60"/>
      <c r="E230" s="60"/>
      <c r="F230" s="60"/>
      <c r="G230" s="60"/>
      <c r="H230" s="60"/>
      <c r="I230" s="60"/>
      <c r="J230" s="60"/>
    </row>
    <row r="231" spans="1:10" x14ac:dyDescent="0.25">
      <c r="A231" s="60"/>
      <c r="B231" s="60"/>
      <c r="C231" s="60"/>
      <c r="D231" s="60"/>
      <c r="E231" s="60"/>
      <c r="F231" s="60"/>
      <c r="G231" s="60"/>
      <c r="H231" s="60"/>
      <c r="I231" s="60"/>
      <c r="J231" s="60"/>
    </row>
    <row r="232" spans="1:10" x14ac:dyDescent="0.25">
      <c r="A232" s="60"/>
      <c r="B232" s="60"/>
      <c r="C232" s="60"/>
      <c r="D232" s="60"/>
      <c r="E232" s="60"/>
      <c r="F232" s="60"/>
      <c r="G232" s="60"/>
      <c r="H232" s="60"/>
      <c r="I232" s="60"/>
      <c r="J232" s="60"/>
    </row>
    <row r="233" spans="1:10" x14ac:dyDescent="0.25">
      <c r="A233" s="60"/>
      <c r="B233" s="60"/>
      <c r="C233" s="60"/>
      <c r="D233" s="60"/>
      <c r="E233" s="60"/>
      <c r="F233" s="60"/>
      <c r="G233" s="60"/>
      <c r="H233" s="60"/>
      <c r="I233" s="60"/>
      <c r="J233" s="60"/>
    </row>
    <row r="234" spans="1:10" x14ac:dyDescent="0.25">
      <c r="A234" s="60"/>
      <c r="B234" s="60"/>
      <c r="C234" s="60"/>
      <c r="D234" s="60"/>
      <c r="E234" s="60"/>
      <c r="F234" s="60"/>
      <c r="G234" s="60"/>
      <c r="H234" s="60"/>
      <c r="I234" s="60"/>
      <c r="J234" s="60"/>
    </row>
    <row r="235" spans="1:10" x14ac:dyDescent="0.25">
      <c r="A235" s="60"/>
      <c r="B235" s="60"/>
      <c r="C235" s="60"/>
      <c r="D235" s="60"/>
      <c r="E235" s="60"/>
      <c r="F235" s="60"/>
      <c r="G235" s="60"/>
      <c r="H235" s="60"/>
      <c r="I235" s="60"/>
      <c r="J235" s="60"/>
    </row>
    <row r="236" spans="1:10" x14ac:dyDescent="0.25">
      <c r="A236" s="60"/>
      <c r="B236" s="60"/>
      <c r="C236" s="60"/>
      <c r="D236" s="60"/>
      <c r="E236" s="60"/>
      <c r="F236" s="60"/>
      <c r="G236" s="60"/>
      <c r="H236" s="60"/>
      <c r="I236" s="60"/>
      <c r="J236" s="60"/>
    </row>
    <row r="237" spans="1:10" x14ac:dyDescent="0.25">
      <c r="A237" s="60"/>
      <c r="B237" s="60"/>
      <c r="C237" s="60"/>
      <c r="D237" s="60"/>
      <c r="E237" s="60"/>
      <c r="F237" s="60"/>
      <c r="G237" s="60"/>
      <c r="H237" s="60"/>
      <c r="I237" s="60"/>
      <c r="J237" s="60"/>
    </row>
    <row r="238" spans="1:10" x14ac:dyDescent="0.25">
      <c r="A238" s="60"/>
      <c r="B238" s="60"/>
      <c r="C238" s="60"/>
      <c r="D238" s="60"/>
      <c r="E238" s="60"/>
      <c r="F238" s="60"/>
      <c r="G238" s="60"/>
      <c r="H238" s="60"/>
      <c r="I238" s="60"/>
      <c r="J238" s="60"/>
    </row>
    <row r="239" spans="1:10" x14ac:dyDescent="0.25">
      <c r="A239" s="60"/>
      <c r="B239" s="60"/>
      <c r="C239" s="60"/>
      <c r="D239" s="60"/>
      <c r="E239" s="60"/>
      <c r="F239" s="60"/>
      <c r="G239" s="60"/>
      <c r="H239" s="60"/>
      <c r="I239" s="60"/>
      <c r="J239" s="60"/>
    </row>
    <row r="240" spans="1:10" x14ac:dyDescent="0.25">
      <c r="A240" s="60"/>
      <c r="B240" s="60"/>
      <c r="C240" s="60"/>
      <c r="D240" s="60"/>
      <c r="E240" s="60"/>
      <c r="F240" s="60"/>
      <c r="G240" s="60"/>
      <c r="H240" s="60"/>
      <c r="I240" s="60"/>
      <c r="J240" s="60"/>
    </row>
    <row r="241" spans="1:10" x14ac:dyDescent="0.25">
      <c r="A241" s="60"/>
      <c r="B241" s="60"/>
      <c r="C241" s="60"/>
      <c r="D241" s="60"/>
      <c r="E241" s="60"/>
      <c r="F241" s="60"/>
      <c r="G241" s="60"/>
      <c r="H241" s="60"/>
      <c r="I241" s="60"/>
      <c r="J241" s="60"/>
    </row>
    <row r="242" spans="1:10" x14ac:dyDescent="0.25">
      <c r="A242" s="60"/>
      <c r="B242" s="60"/>
      <c r="C242" s="60"/>
      <c r="D242" s="60"/>
      <c r="E242" s="60"/>
      <c r="F242" s="60"/>
      <c r="G242" s="60"/>
      <c r="H242" s="60"/>
      <c r="I242" s="60"/>
      <c r="J242" s="60"/>
    </row>
    <row r="243" spans="1:10" x14ac:dyDescent="0.25">
      <c r="A243" s="60"/>
      <c r="B243" s="60"/>
      <c r="C243" s="60"/>
      <c r="D243" s="60"/>
      <c r="E243" s="60"/>
      <c r="F243" s="60"/>
      <c r="G243" s="60"/>
      <c r="H243" s="60"/>
      <c r="I243" s="60"/>
      <c r="J243" s="60"/>
    </row>
  </sheetData>
  <mergeCells count="13">
    <mergeCell ref="A1:J1"/>
    <mergeCell ref="A160:J160"/>
    <mergeCell ref="A141:A159"/>
    <mergeCell ref="A2:J2"/>
    <mergeCell ref="A4:A22"/>
    <mergeCell ref="A24:A42"/>
    <mergeCell ref="A43:J43"/>
    <mergeCell ref="A45:A63"/>
    <mergeCell ref="A65:A90"/>
    <mergeCell ref="A91:J91"/>
    <mergeCell ref="A93:A111"/>
    <mergeCell ref="A113:A138"/>
    <mergeCell ref="A139:J13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4"/>
  <sheetViews>
    <sheetView zoomScale="70" zoomScaleNormal="70" workbookViewId="0">
      <selection sqref="A1:J141"/>
    </sheetView>
  </sheetViews>
  <sheetFormatPr defaultRowHeight="18.75" x14ac:dyDescent="0.25"/>
  <cols>
    <col min="1" max="1" width="15.140625" customWidth="1"/>
    <col min="2" max="2" width="68.140625" customWidth="1"/>
    <col min="3" max="3" width="19.42578125" customWidth="1"/>
    <col min="4" max="4" width="16.28515625" customWidth="1"/>
    <col min="5" max="5" width="12.42578125" customWidth="1"/>
    <col min="7" max="7" width="12.28515625" customWidth="1"/>
    <col min="9" max="9" width="13.7109375" customWidth="1"/>
    <col min="10" max="10" width="13.42578125" customWidth="1"/>
    <col min="11" max="11" width="12.7109375" style="98" customWidth="1"/>
  </cols>
  <sheetData>
    <row r="1" spans="1:11" ht="20.25" customHeight="1" x14ac:dyDescent="0.25">
      <c r="A1" s="171" t="s">
        <v>378</v>
      </c>
      <c r="B1" s="172"/>
      <c r="C1" s="172"/>
      <c r="D1" s="172"/>
      <c r="E1" s="172"/>
      <c r="F1" s="172"/>
      <c r="G1" s="172"/>
      <c r="H1" s="172"/>
      <c r="I1" s="172"/>
      <c r="J1" s="173"/>
      <c r="K1" s="147"/>
    </row>
    <row r="2" spans="1:11" ht="24.75" customHeight="1" x14ac:dyDescent="0.25">
      <c r="A2" s="181" t="s">
        <v>393</v>
      </c>
      <c r="B2" s="182"/>
      <c r="C2" s="182"/>
      <c r="D2" s="182"/>
      <c r="E2" s="182"/>
      <c r="F2" s="182"/>
      <c r="G2" s="182"/>
      <c r="H2" s="182"/>
      <c r="I2" s="182"/>
      <c r="J2" s="183"/>
      <c r="K2" s="96"/>
    </row>
    <row r="3" spans="1:11" ht="51" x14ac:dyDescent="0.25">
      <c r="A3" s="9" t="s">
        <v>274</v>
      </c>
      <c r="B3" s="9" t="s">
        <v>0</v>
      </c>
      <c r="C3" s="9" t="s">
        <v>1</v>
      </c>
      <c r="D3" s="9" t="s">
        <v>2</v>
      </c>
      <c r="E3" s="9" t="s">
        <v>273</v>
      </c>
      <c r="F3" s="9" t="s">
        <v>271</v>
      </c>
      <c r="G3" s="9" t="s">
        <v>276</v>
      </c>
      <c r="H3" s="9" t="s">
        <v>272</v>
      </c>
      <c r="I3" s="10" t="s">
        <v>277</v>
      </c>
      <c r="J3" s="10" t="s">
        <v>278</v>
      </c>
      <c r="K3" s="96"/>
    </row>
    <row r="4" spans="1:11" ht="25.5" x14ac:dyDescent="0.25">
      <c r="A4" s="150" t="s">
        <v>384</v>
      </c>
      <c r="B4" s="144" t="s">
        <v>466</v>
      </c>
      <c r="C4" s="14" t="s">
        <v>283</v>
      </c>
      <c r="D4" s="41" t="s">
        <v>4</v>
      </c>
      <c r="E4" s="20">
        <v>600</v>
      </c>
      <c r="F4" s="20">
        <f>E4*0.24</f>
        <v>144</v>
      </c>
      <c r="G4" s="20">
        <f>E4+F4</f>
        <v>744</v>
      </c>
      <c r="H4" s="21">
        <v>6</v>
      </c>
      <c r="I4" s="20">
        <f>E4*H4</f>
        <v>3600</v>
      </c>
      <c r="J4" s="20">
        <f>G4*H4</f>
        <v>4464</v>
      </c>
      <c r="K4" s="97">
        <f>J4</f>
        <v>4464</v>
      </c>
    </row>
    <row r="5" spans="1:11" ht="108" customHeight="1" x14ac:dyDescent="0.25">
      <c r="A5" s="154"/>
      <c r="B5" s="174" t="s">
        <v>52</v>
      </c>
      <c r="C5" s="187"/>
      <c r="D5" s="187"/>
      <c r="E5" s="187"/>
      <c r="F5" s="187"/>
      <c r="G5" s="187"/>
      <c r="H5" s="187"/>
      <c r="I5" s="187"/>
      <c r="J5" s="187"/>
      <c r="K5" s="96"/>
    </row>
    <row r="6" spans="1:11" ht="41.25" customHeight="1" x14ac:dyDescent="0.25">
      <c r="A6" s="154"/>
      <c r="B6" s="175"/>
      <c r="C6" s="188"/>
      <c r="D6" s="188"/>
      <c r="E6" s="188"/>
      <c r="F6" s="188"/>
      <c r="G6" s="188"/>
      <c r="H6" s="188"/>
      <c r="I6" s="188"/>
      <c r="J6" s="188"/>
      <c r="K6" s="96"/>
    </row>
    <row r="7" spans="1:11" ht="51" customHeight="1" x14ac:dyDescent="0.25">
      <c r="A7" s="154"/>
      <c r="B7" s="175"/>
      <c r="C7" s="188"/>
      <c r="D7" s="188"/>
      <c r="E7" s="188"/>
      <c r="F7" s="188"/>
      <c r="G7" s="188"/>
      <c r="H7" s="188"/>
      <c r="I7" s="188"/>
      <c r="J7" s="188"/>
      <c r="K7" s="96"/>
    </row>
    <row r="8" spans="1:11" ht="321" customHeight="1" x14ac:dyDescent="0.25">
      <c r="A8" s="151"/>
      <c r="B8" s="176"/>
      <c r="C8" s="189"/>
      <c r="D8" s="189"/>
      <c r="E8" s="189"/>
      <c r="F8" s="189"/>
      <c r="G8" s="189"/>
      <c r="H8" s="189"/>
      <c r="I8" s="189"/>
      <c r="J8" s="189"/>
      <c r="K8" s="96"/>
    </row>
    <row r="9" spans="1:11" ht="66" customHeight="1" x14ac:dyDescent="0.25">
      <c r="A9" s="9" t="s">
        <v>274</v>
      </c>
      <c r="B9" s="9" t="s">
        <v>0</v>
      </c>
      <c r="C9" s="9" t="s">
        <v>1</v>
      </c>
      <c r="D9" s="9" t="s">
        <v>2</v>
      </c>
      <c r="E9" s="9" t="s">
        <v>273</v>
      </c>
      <c r="F9" s="9" t="s">
        <v>271</v>
      </c>
      <c r="G9" s="9" t="s">
        <v>276</v>
      </c>
      <c r="H9" s="9" t="s">
        <v>272</v>
      </c>
      <c r="I9" s="10" t="s">
        <v>277</v>
      </c>
      <c r="J9" s="10" t="s">
        <v>278</v>
      </c>
      <c r="K9" s="96"/>
    </row>
    <row r="10" spans="1:11" ht="25.5" x14ac:dyDescent="0.25">
      <c r="A10" s="184" t="s">
        <v>385</v>
      </c>
      <c r="B10" s="61" t="s">
        <v>467</v>
      </c>
      <c r="C10" s="14" t="s">
        <v>283</v>
      </c>
      <c r="D10" s="41" t="s">
        <v>4</v>
      </c>
      <c r="E10" s="20">
        <v>1100</v>
      </c>
      <c r="F10" s="20">
        <f t="shared" ref="F10" si="0">E10*0.24</f>
        <v>264</v>
      </c>
      <c r="G10" s="20">
        <f t="shared" ref="G10" si="1">E10+F10</f>
        <v>1364</v>
      </c>
      <c r="H10" s="21">
        <v>5</v>
      </c>
      <c r="I10" s="20">
        <f t="shared" ref="I10" si="2">E10*H10</f>
        <v>5500</v>
      </c>
      <c r="J10" s="20">
        <f t="shared" ref="J10" si="3">G10*H10</f>
        <v>6820</v>
      </c>
      <c r="K10" s="97">
        <f>J10</f>
        <v>6820</v>
      </c>
    </row>
    <row r="11" spans="1:11" ht="18" x14ac:dyDescent="0.25">
      <c r="A11" s="185"/>
      <c r="B11" s="177" t="s">
        <v>53</v>
      </c>
      <c r="C11" s="178"/>
      <c r="D11" s="178"/>
      <c r="E11" s="178"/>
      <c r="F11" s="178"/>
      <c r="G11" s="178"/>
      <c r="H11" s="178"/>
      <c r="I11" s="178"/>
      <c r="J11" s="190"/>
      <c r="K11" s="96"/>
    </row>
    <row r="12" spans="1:11" ht="18" x14ac:dyDescent="0.25">
      <c r="A12" s="185"/>
      <c r="B12" s="177"/>
      <c r="C12" s="179"/>
      <c r="D12" s="179"/>
      <c r="E12" s="179"/>
      <c r="F12" s="179"/>
      <c r="G12" s="179"/>
      <c r="H12" s="179"/>
      <c r="I12" s="179"/>
      <c r="J12" s="191"/>
      <c r="K12" s="96"/>
    </row>
    <row r="13" spans="1:11" ht="18" x14ac:dyDescent="0.25">
      <c r="A13" s="185"/>
      <c r="B13" s="177"/>
      <c r="C13" s="179"/>
      <c r="D13" s="179"/>
      <c r="E13" s="179"/>
      <c r="F13" s="179"/>
      <c r="G13" s="179"/>
      <c r="H13" s="179"/>
      <c r="I13" s="179"/>
      <c r="J13" s="191"/>
      <c r="K13" s="96"/>
    </row>
    <row r="14" spans="1:11" ht="409.6" customHeight="1" x14ac:dyDescent="0.25">
      <c r="A14" s="186"/>
      <c r="B14" s="177"/>
      <c r="C14" s="180"/>
      <c r="D14" s="180"/>
      <c r="E14" s="180"/>
      <c r="F14" s="180"/>
      <c r="G14" s="180"/>
      <c r="H14" s="180"/>
      <c r="I14" s="180"/>
      <c r="J14" s="192"/>
      <c r="K14" s="96"/>
    </row>
    <row r="15" spans="1:11" ht="31.5" customHeight="1" x14ac:dyDescent="0.25">
      <c r="A15" s="181" t="s">
        <v>394</v>
      </c>
      <c r="B15" s="182"/>
      <c r="C15" s="182"/>
      <c r="D15" s="182"/>
      <c r="E15" s="182"/>
      <c r="F15" s="182"/>
      <c r="G15" s="182"/>
      <c r="H15" s="182"/>
      <c r="I15" s="182"/>
      <c r="J15" s="183"/>
      <c r="K15" s="96"/>
    </row>
    <row r="16" spans="1:11" ht="51" x14ac:dyDescent="0.25">
      <c r="A16" s="9" t="s">
        <v>274</v>
      </c>
      <c r="B16" s="9" t="s">
        <v>0</v>
      </c>
      <c r="C16" s="9" t="s">
        <v>1</v>
      </c>
      <c r="D16" s="9" t="s">
        <v>2</v>
      </c>
      <c r="E16" s="9" t="s">
        <v>273</v>
      </c>
      <c r="F16" s="9" t="s">
        <v>271</v>
      </c>
      <c r="G16" s="9" t="s">
        <v>276</v>
      </c>
      <c r="H16" s="9" t="s">
        <v>272</v>
      </c>
      <c r="I16" s="10" t="s">
        <v>277</v>
      </c>
      <c r="J16" s="10" t="s">
        <v>278</v>
      </c>
      <c r="K16" s="96"/>
    </row>
    <row r="17" spans="1:11" ht="25.5" x14ac:dyDescent="0.25">
      <c r="A17" s="193" t="s">
        <v>386</v>
      </c>
      <c r="B17" s="6" t="s">
        <v>468</v>
      </c>
      <c r="C17" s="47" t="s">
        <v>55</v>
      </c>
      <c r="D17" s="41" t="s">
        <v>4</v>
      </c>
      <c r="E17" s="20">
        <v>600</v>
      </c>
      <c r="F17" s="20">
        <f>E17*0.24</f>
        <v>144</v>
      </c>
      <c r="G17" s="20">
        <f>E17+F17</f>
        <v>744</v>
      </c>
      <c r="H17" s="21">
        <v>2</v>
      </c>
      <c r="I17" s="20">
        <f>E17*H17</f>
        <v>1200</v>
      </c>
      <c r="J17" s="20">
        <f>G17*H17</f>
        <v>1488</v>
      </c>
      <c r="K17" s="97">
        <f>J17</f>
        <v>1488</v>
      </c>
    </row>
    <row r="18" spans="1:11" ht="18" x14ac:dyDescent="0.25">
      <c r="A18" s="194"/>
      <c r="B18" s="5" t="s">
        <v>54</v>
      </c>
      <c r="D18" s="70"/>
      <c r="E18" s="74"/>
      <c r="F18" s="74"/>
      <c r="G18" s="74"/>
      <c r="H18" s="74"/>
      <c r="I18" s="74"/>
      <c r="J18" s="74"/>
      <c r="K18" s="96"/>
    </row>
    <row r="19" spans="1:11" ht="38.25" x14ac:dyDescent="0.25">
      <c r="A19" s="194"/>
      <c r="B19" s="5" t="s">
        <v>56</v>
      </c>
      <c r="C19" s="47" t="s">
        <v>55</v>
      </c>
      <c r="D19" s="63"/>
      <c r="E19" s="64"/>
      <c r="F19" s="63"/>
      <c r="G19" s="64"/>
      <c r="H19" s="63"/>
      <c r="I19" s="64"/>
      <c r="J19" s="64"/>
      <c r="K19" s="96"/>
    </row>
    <row r="20" spans="1:11" ht="25.5" x14ac:dyDescent="0.25">
      <c r="A20" s="194"/>
      <c r="B20" s="5" t="s">
        <v>57</v>
      </c>
      <c r="C20" s="47" t="s">
        <v>55</v>
      </c>
      <c r="D20" s="63"/>
      <c r="E20" s="63"/>
      <c r="F20" s="63"/>
      <c r="G20" s="63"/>
      <c r="H20" s="63"/>
      <c r="I20" s="63"/>
      <c r="J20" s="63"/>
      <c r="K20" s="96"/>
    </row>
    <row r="21" spans="1:11" ht="25.5" x14ac:dyDescent="0.25">
      <c r="A21" s="194"/>
      <c r="B21" s="5" t="s">
        <v>10</v>
      </c>
      <c r="C21" s="47" t="s">
        <v>55</v>
      </c>
      <c r="D21" s="63"/>
      <c r="E21" s="63"/>
      <c r="F21" s="63"/>
      <c r="G21" s="63"/>
      <c r="H21" s="63"/>
      <c r="I21" s="63"/>
      <c r="J21" s="63"/>
      <c r="K21" s="96"/>
    </row>
    <row r="22" spans="1:11" ht="25.5" x14ac:dyDescent="0.25">
      <c r="A22" s="194"/>
      <c r="B22" s="5" t="s">
        <v>58</v>
      </c>
      <c r="C22" s="47" t="s">
        <v>55</v>
      </c>
      <c r="D22" s="63"/>
      <c r="E22" s="63"/>
      <c r="F22" s="63"/>
      <c r="G22" s="63"/>
      <c r="H22" s="63"/>
      <c r="I22" s="63"/>
      <c r="J22" s="63"/>
      <c r="K22" s="96"/>
    </row>
    <row r="23" spans="1:11" ht="195.75" customHeight="1" x14ac:dyDescent="0.25">
      <c r="A23" s="194"/>
      <c r="B23" s="5" t="s">
        <v>59</v>
      </c>
      <c r="C23" s="47" t="s">
        <v>55</v>
      </c>
      <c r="D23" s="63"/>
      <c r="E23" s="63"/>
      <c r="F23" s="63"/>
      <c r="G23" s="63"/>
      <c r="H23" s="63"/>
      <c r="I23" s="63"/>
      <c r="J23" s="63"/>
      <c r="K23" s="96"/>
    </row>
    <row r="24" spans="1:11" ht="58.5" customHeight="1" x14ac:dyDescent="0.25">
      <c r="A24" s="194"/>
      <c r="B24" s="5" t="s">
        <v>60</v>
      </c>
      <c r="C24" s="47" t="s">
        <v>55</v>
      </c>
      <c r="D24" s="63"/>
      <c r="E24" s="63"/>
      <c r="F24" s="63"/>
      <c r="G24" s="63"/>
      <c r="H24" s="63"/>
      <c r="I24" s="63"/>
      <c r="J24" s="63"/>
      <c r="K24" s="96"/>
    </row>
    <row r="25" spans="1:11" ht="42" customHeight="1" x14ac:dyDescent="0.25">
      <c r="A25" s="194"/>
      <c r="B25" s="5" t="s">
        <v>61</v>
      </c>
      <c r="C25" s="47" t="s">
        <v>55</v>
      </c>
      <c r="D25" s="63"/>
      <c r="E25" s="63"/>
      <c r="F25" s="63"/>
      <c r="G25" s="63"/>
      <c r="H25" s="63"/>
      <c r="I25" s="63"/>
      <c r="J25" s="63"/>
      <c r="K25" s="96"/>
    </row>
    <row r="26" spans="1:11" ht="59.25" customHeight="1" x14ac:dyDescent="0.25">
      <c r="A26" s="194"/>
      <c r="B26" s="5" t="s">
        <v>62</v>
      </c>
      <c r="C26" s="47" t="s">
        <v>55</v>
      </c>
      <c r="D26" s="63"/>
      <c r="E26" s="63"/>
      <c r="F26" s="63"/>
      <c r="G26" s="63"/>
      <c r="H26" s="63"/>
      <c r="I26" s="63"/>
      <c r="J26" s="63"/>
      <c r="K26" s="96"/>
    </row>
    <row r="27" spans="1:11" ht="64.5" customHeight="1" x14ac:dyDescent="0.25">
      <c r="A27" s="194"/>
      <c r="B27" s="65" t="s">
        <v>63</v>
      </c>
      <c r="C27" s="47" t="s">
        <v>55</v>
      </c>
      <c r="D27" s="66"/>
      <c r="E27" s="67"/>
      <c r="F27" s="67"/>
      <c r="G27" s="67"/>
      <c r="H27" s="66"/>
      <c r="I27" s="63"/>
      <c r="J27" s="63"/>
      <c r="K27" s="96"/>
    </row>
    <row r="28" spans="1:11" ht="18" x14ac:dyDescent="0.25">
      <c r="A28" s="194"/>
      <c r="B28" s="68" t="s">
        <v>34</v>
      </c>
      <c r="C28" s="6" t="s">
        <v>470</v>
      </c>
      <c r="D28" s="66"/>
      <c r="E28" s="67"/>
      <c r="F28" s="67"/>
      <c r="G28" s="67"/>
      <c r="H28" s="66"/>
      <c r="I28" s="63"/>
      <c r="J28" s="63"/>
      <c r="K28" s="96"/>
    </row>
    <row r="29" spans="1:11" ht="25.5" x14ac:dyDescent="0.25">
      <c r="A29" s="194"/>
      <c r="B29" s="52" t="s">
        <v>64</v>
      </c>
      <c r="C29" s="47" t="s">
        <v>55</v>
      </c>
      <c r="D29" s="29"/>
      <c r="E29" s="67"/>
      <c r="F29" s="67"/>
      <c r="G29" s="67"/>
      <c r="H29" s="29"/>
      <c r="I29" s="63"/>
      <c r="J29" s="63"/>
      <c r="K29" s="96"/>
    </row>
    <row r="30" spans="1:11" ht="51" x14ac:dyDescent="0.25">
      <c r="A30" s="195"/>
      <c r="B30" s="52" t="s">
        <v>65</v>
      </c>
      <c r="C30" s="47" t="s">
        <v>55</v>
      </c>
      <c r="D30" s="29"/>
      <c r="E30" s="67"/>
      <c r="F30" s="67"/>
      <c r="G30" s="67"/>
      <c r="H30" s="29"/>
      <c r="I30" s="63"/>
      <c r="J30" s="63"/>
      <c r="K30" s="96"/>
    </row>
    <row r="31" spans="1:11" ht="56.25" customHeight="1" x14ac:dyDescent="0.25">
      <c r="A31" s="9" t="s">
        <v>274</v>
      </c>
      <c r="B31" s="9" t="s">
        <v>0</v>
      </c>
      <c r="C31" s="9" t="s">
        <v>1</v>
      </c>
      <c r="D31" s="9" t="s">
        <v>2</v>
      </c>
      <c r="E31" s="9" t="s">
        <v>273</v>
      </c>
      <c r="F31" s="9" t="s">
        <v>271</v>
      </c>
      <c r="G31" s="9" t="s">
        <v>276</v>
      </c>
      <c r="H31" s="9" t="s">
        <v>272</v>
      </c>
      <c r="I31" s="10" t="s">
        <v>277</v>
      </c>
      <c r="J31" s="10" t="s">
        <v>278</v>
      </c>
      <c r="K31" s="96"/>
    </row>
    <row r="32" spans="1:11" ht="25.5" x14ac:dyDescent="0.25">
      <c r="A32" s="193" t="s">
        <v>387</v>
      </c>
      <c r="B32" s="76" t="s">
        <v>468</v>
      </c>
      <c r="C32" s="77" t="s">
        <v>55</v>
      </c>
      <c r="D32" s="78" t="s">
        <v>4</v>
      </c>
      <c r="E32" s="79">
        <v>700</v>
      </c>
      <c r="F32" s="79">
        <f>E32*0.24</f>
        <v>168</v>
      </c>
      <c r="G32" s="79">
        <f>E32+F32</f>
        <v>868</v>
      </c>
      <c r="H32" s="80">
        <v>1</v>
      </c>
      <c r="I32" s="79">
        <f>E32*H32</f>
        <v>700</v>
      </c>
      <c r="J32" s="79">
        <f>G32*H32</f>
        <v>868</v>
      </c>
      <c r="K32" s="97">
        <f>J32</f>
        <v>868</v>
      </c>
    </row>
    <row r="33" spans="1:11" ht="25.5" x14ac:dyDescent="0.25">
      <c r="A33" s="194"/>
      <c r="B33" s="81" t="s">
        <v>66</v>
      </c>
      <c r="C33" s="77" t="s">
        <v>55</v>
      </c>
      <c r="D33" s="75"/>
      <c r="E33" s="82"/>
      <c r="F33" s="75"/>
      <c r="G33" s="82"/>
      <c r="H33" s="75"/>
      <c r="I33" s="82"/>
      <c r="J33" s="82"/>
      <c r="K33" s="96"/>
    </row>
    <row r="34" spans="1:11" ht="38.25" x14ac:dyDescent="0.25">
      <c r="A34" s="194"/>
      <c r="B34" s="81" t="s">
        <v>56</v>
      </c>
      <c r="C34" s="77" t="s">
        <v>55</v>
      </c>
      <c r="D34" s="75"/>
      <c r="E34" s="82"/>
      <c r="F34" s="75"/>
      <c r="G34" s="82"/>
      <c r="H34" s="75"/>
      <c r="I34" s="82"/>
      <c r="J34" s="82"/>
      <c r="K34" s="96"/>
    </row>
    <row r="35" spans="1:11" ht="25.5" x14ac:dyDescent="0.25">
      <c r="A35" s="194"/>
      <c r="B35" s="81" t="s">
        <v>57</v>
      </c>
      <c r="C35" s="77" t="s">
        <v>55</v>
      </c>
      <c r="D35" s="75"/>
      <c r="E35" s="75"/>
      <c r="F35" s="75"/>
      <c r="G35" s="75"/>
      <c r="H35" s="75"/>
      <c r="I35" s="75"/>
      <c r="J35" s="75"/>
      <c r="K35" s="96"/>
    </row>
    <row r="36" spans="1:11" ht="25.5" x14ac:dyDescent="0.25">
      <c r="A36" s="194"/>
      <c r="B36" s="81" t="s">
        <v>10</v>
      </c>
      <c r="C36" s="77" t="s">
        <v>55</v>
      </c>
      <c r="D36" s="75"/>
      <c r="E36" s="75"/>
      <c r="F36" s="75"/>
      <c r="G36" s="75"/>
      <c r="H36" s="75"/>
      <c r="I36" s="75"/>
      <c r="J36" s="75"/>
      <c r="K36" s="96"/>
    </row>
    <row r="37" spans="1:11" ht="25.5" x14ac:dyDescent="0.25">
      <c r="A37" s="194"/>
      <c r="B37" s="81" t="s">
        <v>58</v>
      </c>
      <c r="C37" s="77" t="s">
        <v>55</v>
      </c>
      <c r="D37" s="75"/>
      <c r="E37" s="75"/>
      <c r="F37" s="75"/>
      <c r="G37" s="75"/>
      <c r="H37" s="75"/>
      <c r="I37" s="75"/>
      <c r="J37" s="75"/>
      <c r="K37" s="96"/>
    </row>
    <row r="38" spans="1:11" ht="203.25" customHeight="1" x14ac:dyDescent="0.25">
      <c r="A38" s="194"/>
      <c r="B38" s="81" t="s">
        <v>59</v>
      </c>
      <c r="C38" s="77" t="s">
        <v>55</v>
      </c>
      <c r="D38" s="75"/>
      <c r="E38" s="75"/>
      <c r="F38" s="75"/>
      <c r="G38" s="75"/>
      <c r="H38" s="75"/>
      <c r="I38" s="75"/>
      <c r="J38" s="75"/>
      <c r="K38" s="96"/>
    </row>
    <row r="39" spans="1:11" ht="51" customHeight="1" x14ac:dyDescent="0.25">
      <c r="A39" s="194"/>
      <c r="B39" s="81" t="s">
        <v>60</v>
      </c>
      <c r="C39" s="77" t="s">
        <v>55</v>
      </c>
      <c r="D39" s="75"/>
      <c r="E39" s="75"/>
      <c r="F39" s="75"/>
      <c r="G39" s="75"/>
      <c r="H39" s="75"/>
      <c r="I39" s="75"/>
      <c r="J39" s="75"/>
      <c r="K39" s="96"/>
    </row>
    <row r="40" spans="1:11" ht="46.5" customHeight="1" x14ac:dyDescent="0.25">
      <c r="A40" s="194"/>
      <c r="B40" s="81" t="s">
        <v>61</v>
      </c>
      <c r="C40" s="77" t="s">
        <v>55</v>
      </c>
      <c r="D40" s="75"/>
      <c r="E40" s="75"/>
      <c r="F40" s="75"/>
      <c r="G40" s="75"/>
      <c r="H40" s="75"/>
      <c r="I40" s="75"/>
      <c r="J40" s="75"/>
      <c r="K40" s="96"/>
    </row>
    <row r="41" spans="1:11" ht="60.75" customHeight="1" x14ac:dyDescent="0.25">
      <c r="A41" s="194"/>
      <c r="B41" s="81" t="s">
        <v>62</v>
      </c>
      <c r="C41" s="77" t="s">
        <v>55</v>
      </c>
      <c r="D41" s="75"/>
      <c r="E41" s="75"/>
      <c r="F41" s="75"/>
      <c r="G41" s="75"/>
      <c r="H41" s="75"/>
      <c r="I41" s="75"/>
      <c r="J41" s="75"/>
      <c r="K41" s="96"/>
    </row>
    <row r="42" spans="1:11" ht="45.75" customHeight="1" x14ac:dyDescent="0.25">
      <c r="A42" s="194"/>
      <c r="B42" s="83" t="s">
        <v>63</v>
      </c>
      <c r="C42" s="77" t="s">
        <v>55</v>
      </c>
      <c r="D42" s="84"/>
      <c r="E42" s="85"/>
      <c r="F42" s="85"/>
      <c r="G42" s="85"/>
      <c r="H42" s="84"/>
      <c r="I42" s="75"/>
      <c r="J42" s="75"/>
      <c r="K42" s="96"/>
    </row>
    <row r="43" spans="1:11" ht="18" x14ac:dyDescent="0.25">
      <c r="A43" s="194"/>
      <c r="B43" s="86" t="s">
        <v>34</v>
      </c>
      <c r="C43" s="76" t="s">
        <v>469</v>
      </c>
      <c r="D43" s="84"/>
      <c r="E43" s="85"/>
      <c r="F43" s="85"/>
      <c r="G43" s="85"/>
      <c r="H43" s="84"/>
      <c r="I43" s="75"/>
      <c r="J43" s="75"/>
      <c r="K43" s="96"/>
    </row>
    <row r="44" spans="1:11" ht="25.5" x14ac:dyDescent="0.25">
      <c r="A44" s="194"/>
      <c r="B44" s="87" t="s">
        <v>64</v>
      </c>
      <c r="C44" s="77" t="s">
        <v>55</v>
      </c>
      <c r="D44" s="88"/>
      <c r="E44" s="85"/>
      <c r="F44" s="85"/>
      <c r="G44" s="85"/>
      <c r="H44" s="88"/>
      <c r="I44" s="75"/>
      <c r="J44" s="75"/>
      <c r="K44" s="96"/>
    </row>
    <row r="45" spans="1:11" ht="58.5" customHeight="1" x14ac:dyDescent="0.25">
      <c r="A45" s="195"/>
      <c r="B45" s="87" t="s">
        <v>65</v>
      </c>
      <c r="C45" s="77" t="s">
        <v>55</v>
      </c>
      <c r="D45" s="88"/>
      <c r="E45" s="85"/>
      <c r="F45" s="85"/>
      <c r="G45" s="85"/>
      <c r="H45" s="88"/>
      <c r="I45" s="75"/>
      <c r="J45" s="75"/>
      <c r="K45" s="96"/>
    </row>
    <row r="46" spans="1:11" ht="51" x14ac:dyDescent="0.25">
      <c r="A46" s="9" t="s">
        <v>274</v>
      </c>
      <c r="B46" s="9" t="s">
        <v>0</v>
      </c>
      <c r="C46" s="9" t="s">
        <v>1</v>
      </c>
      <c r="D46" s="9" t="s">
        <v>2</v>
      </c>
      <c r="E46" s="9" t="s">
        <v>273</v>
      </c>
      <c r="F46" s="9" t="s">
        <v>271</v>
      </c>
      <c r="G46" s="9" t="s">
        <v>276</v>
      </c>
      <c r="H46" s="9" t="s">
        <v>272</v>
      </c>
      <c r="I46" s="10" t="s">
        <v>277</v>
      </c>
      <c r="J46" s="10" t="s">
        <v>278</v>
      </c>
      <c r="K46" s="96"/>
    </row>
    <row r="47" spans="1:11" ht="25.5" x14ac:dyDescent="0.25">
      <c r="A47" s="193" t="s">
        <v>388</v>
      </c>
      <c r="B47" s="144" t="s">
        <v>468</v>
      </c>
      <c r="C47" s="69" t="s">
        <v>55</v>
      </c>
      <c r="D47" s="78" t="s">
        <v>4</v>
      </c>
      <c r="E47" s="79">
        <v>1100</v>
      </c>
      <c r="F47" s="79">
        <f>E47*0.24</f>
        <v>264</v>
      </c>
      <c r="G47" s="79">
        <f>E47+F47</f>
        <v>1364</v>
      </c>
      <c r="H47" s="80">
        <v>1</v>
      </c>
      <c r="I47" s="79">
        <f>E47*H47</f>
        <v>1100</v>
      </c>
      <c r="J47" s="79">
        <f>G47*H47</f>
        <v>1364</v>
      </c>
      <c r="K47" s="97">
        <f>J47</f>
        <v>1364</v>
      </c>
    </row>
    <row r="48" spans="1:11" ht="25.5" x14ac:dyDescent="0.25">
      <c r="A48" s="194"/>
      <c r="B48" s="5" t="s">
        <v>68</v>
      </c>
      <c r="C48" s="47" t="s">
        <v>55</v>
      </c>
      <c r="D48" s="63"/>
      <c r="E48" s="64"/>
      <c r="F48" s="63"/>
      <c r="G48" s="64"/>
      <c r="H48" s="63"/>
      <c r="I48" s="64"/>
      <c r="J48" s="64"/>
      <c r="K48" s="96"/>
    </row>
    <row r="49" spans="1:11" ht="38.25" x14ac:dyDescent="0.25">
      <c r="A49" s="194"/>
      <c r="B49" s="5" t="s">
        <v>56</v>
      </c>
      <c r="C49" s="47" t="s">
        <v>55</v>
      </c>
      <c r="D49" s="63"/>
      <c r="E49" s="64"/>
      <c r="F49" s="63"/>
      <c r="G49" s="64"/>
      <c r="H49" s="63"/>
      <c r="I49" s="64"/>
      <c r="J49" s="64"/>
      <c r="K49" s="96"/>
    </row>
    <row r="50" spans="1:11" ht="25.5" x14ac:dyDescent="0.25">
      <c r="A50" s="194"/>
      <c r="B50" s="5" t="s">
        <v>57</v>
      </c>
      <c r="C50" s="47" t="s">
        <v>55</v>
      </c>
      <c r="D50" s="63"/>
      <c r="E50" s="63"/>
      <c r="F50" s="63"/>
      <c r="G50" s="63"/>
      <c r="H50" s="63"/>
      <c r="I50" s="63"/>
      <c r="J50" s="63"/>
      <c r="K50" s="96"/>
    </row>
    <row r="51" spans="1:11" ht="25.5" x14ac:dyDescent="0.25">
      <c r="A51" s="194"/>
      <c r="B51" s="5" t="s">
        <v>10</v>
      </c>
      <c r="C51" s="47" t="s">
        <v>55</v>
      </c>
      <c r="D51" s="63"/>
      <c r="E51" s="63"/>
      <c r="F51" s="63"/>
      <c r="G51" s="63"/>
      <c r="H51" s="63"/>
      <c r="I51" s="63"/>
      <c r="J51" s="63"/>
      <c r="K51" s="96"/>
    </row>
    <row r="52" spans="1:11" ht="25.5" x14ac:dyDescent="0.25">
      <c r="A52" s="194"/>
      <c r="B52" s="5" t="s">
        <v>58</v>
      </c>
      <c r="C52" s="47" t="s">
        <v>55</v>
      </c>
      <c r="D52" s="63"/>
      <c r="E52" s="63"/>
      <c r="F52" s="63"/>
      <c r="G52" s="63"/>
      <c r="H52" s="63"/>
      <c r="I52" s="63"/>
      <c r="J52" s="63"/>
      <c r="K52" s="96"/>
    </row>
    <row r="53" spans="1:11" ht="195" customHeight="1" x14ac:dyDescent="0.25">
      <c r="A53" s="194"/>
      <c r="B53" s="5" t="s">
        <v>59</v>
      </c>
      <c r="C53" s="47" t="s">
        <v>55</v>
      </c>
      <c r="D53" s="63"/>
      <c r="E53" s="63"/>
      <c r="F53" s="63"/>
      <c r="G53" s="63"/>
      <c r="H53" s="63"/>
      <c r="I53" s="63"/>
      <c r="J53" s="63"/>
      <c r="K53" s="96"/>
    </row>
    <row r="54" spans="1:11" ht="38.25" x14ac:dyDescent="0.25">
      <c r="A54" s="194"/>
      <c r="B54" s="5" t="s">
        <v>60</v>
      </c>
      <c r="C54" s="47" t="s">
        <v>55</v>
      </c>
      <c r="D54" s="63"/>
      <c r="E54" s="63"/>
      <c r="F54" s="63"/>
      <c r="G54" s="63"/>
      <c r="H54" s="63"/>
      <c r="I54" s="63"/>
      <c r="J54" s="63"/>
      <c r="K54" s="96"/>
    </row>
    <row r="55" spans="1:11" ht="45.75" customHeight="1" x14ac:dyDescent="0.25">
      <c r="A55" s="194"/>
      <c r="B55" s="5" t="s">
        <v>61</v>
      </c>
      <c r="C55" s="47" t="s">
        <v>55</v>
      </c>
      <c r="D55" s="63"/>
      <c r="E55" s="63"/>
      <c r="F55" s="63"/>
      <c r="G55" s="63"/>
      <c r="H55" s="63"/>
      <c r="I55" s="63"/>
      <c r="J55" s="63"/>
      <c r="K55" s="96"/>
    </row>
    <row r="56" spans="1:11" ht="45.75" customHeight="1" x14ac:dyDescent="0.25">
      <c r="A56" s="194"/>
      <c r="B56" s="5" t="s">
        <v>62</v>
      </c>
      <c r="C56" s="47" t="s">
        <v>55</v>
      </c>
      <c r="D56" s="63"/>
      <c r="E56" s="63"/>
      <c r="F56" s="63"/>
      <c r="G56" s="63"/>
      <c r="H56" s="63"/>
      <c r="I56" s="63"/>
      <c r="J56" s="63"/>
      <c r="K56" s="96"/>
    </row>
    <row r="57" spans="1:11" ht="54.75" customHeight="1" x14ac:dyDescent="0.25">
      <c r="A57" s="194"/>
      <c r="B57" s="65" t="s">
        <v>63</v>
      </c>
      <c r="C57" s="47" t="s">
        <v>55</v>
      </c>
      <c r="D57" s="66"/>
      <c r="E57" s="67"/>
      <c r="F57" s="67"/>
      <c r="G57" s="67"/>
      <c r="H57" s="66"/>
      <c r="I57" s="63"/>
      <c r="J57" s="63"/>
      <c r="K57" s="96"/>
    </row>
    <row r="58" spans="1:11" ht="18" x14ac:dyDescent="0.25">
      <c r="A58" s="194"/>
      <c r="B58" s="68" t="s">
        <v>34</v>
      </c>
      <c r="C58" s="6" t="s">
        <v>67</v>
      </c>
      <c r="D58" s="66"/>
      <c r="E58" s="67"/>
      <c r="F58" s="67"/>
      <c r="G58" s="67"/>
      <c r="H58" s="66"/>
      <c r="I58" s="63"/>
      <c r="J58" s="63"/>
      <c r="K58" s="96"/>
    </row>
    <row r="59" spans="1:11" ht="25.5" x14ac:dyDescent="0.25">
      <c r="A59" s="194"/>
      <c r="B59" s="52" t="s">
        <v>64</v>
      </c>
      <c r="C59" s="47" t="s">
        <v>55</v>
      </c>
      <c r="D59" s="29"/>
      <c r="E59" s="67"/>
      <c r="F59" s="67"/>
      <c r="G59" s="67"/>
      <c r="H59" s="29"/>
      <c r="I59" s="63"/>
      <c r="J59" s="63"/>
      <c r="K59" s="96"/>
    </row>
    <row r="60" spans="1:11" ht="75.75" customHeight="1" x14ac:dyDescent="0.25">
      <c r="A60" s="195"/>
      <c r="B60" s="52" t="s">
        <v>65</v>
      </c>
      <c r="C60" s="47" t="s">
        <v>55</v>
      </c>
      <c r="D60" s="29"/>
      <c r="E60" s="67"/>
      <c r="F60" s="67"/>
      <c r="G60" s="67"/>
      <c r="H60" s="29"/>
      <c r="I60" s="63"/>
      <c r="J60" s="63"/>
      <c r="K60" s="96"/>
    </row>
    <row r="61" spans="1:11" ht="18" x14ac:dyDescent="0.25">
      <c r="A61" s="181" t="s">
        <v>395</v>
      </c>
      <c r="B61" s="182"/>
      <c r="C61" s="182"/>
      <c r="D61" s="182"/>
      <c r="E61" s="182"/>
      <c r="F61" s="182"/>
      <c r="G61" s="182"/>
      <c r="H61" s="182"/>
      <c r="I61" s="182"/>
      <c r="J61" s="183"/>
      <c r="K61" s="96"/>
    </row>
    <row r="62" spans="1:11" ht="51" x14ac:dyDescent="0.25">
      <c r="A62" s="9" t="s">
        <v>274</v>
      </c>
      <c r="B62" s="9" t="s">
        <v>0</v>
      </c>
      <c r="C62" s="9" t="s">
        <v>1</v>
      </c>
      <c r="D62" s="9" t="s">
        <v>2</v>
      </c>
      <c r="E62" s="9" t="s">
        <v>273</v>
      </c>
      <c r="F62" s="9" t="s">
        <v>271</v>
      </c>
      <c r="G62" s="9" t="s">
        <v>276</v>
      </c>
      <c r="H62" s="9" t="s">
        <v>272</v>
      </c>
      <c r="I62" s="10" t="s">
        <v>277</v>
      </c>
      <c r="J62" s="10" t="s">
        <v>278</v>
      </c>
      <c r="K62" s="96"/>
    </row>
    <row r="63" spans="1:11" ht="18" x14ac:dyDescent="0.25">
      <c r="A63" s="193" t="s">
        <v>389</v>
      </c>
      <c r="B63" s="144" t="s">
        <v>468</v>
      </c>
      <c r="C63" s="196" t="s">
        <v>69</v>
      </c>
      <c r="D63" s="78" t="s">
        <v>4</v>
      </c>
      <c r="E63" s="79">
        <v>1100</v>
      </c>
      <c r="F63" s="79">
        <f>E63*0.24</f>
        <v>264</v>
      </c>
      <c r="G63" s="79">
        <f>E63+F63</f>
        <v>1364</v>
      </c>
      <c r="H63" s="80">
        <v>1</v>
      </c>
      <c r="I63" s="79">
        <f>E63*H63</f>
        <v>1100</v>
      </c>
      <c r="J63" s="79">
        <f>G63*H63</f>
        <v>1364</v>
      </c>
      <c r="K63" s="97">
        <f>J63</f>
        <v>1364</v>
      </c>
    </row>
    <row r="64" spans="1:11" ht="18" x14ac:dyDescent="0.25">
      <c r="A64" s="194"/>
      <c r="B64" s="5" t="s">
        <v>70</v>
      </c>
      <c r="C64" s="197"/>
      <c r="D64" s="45"/>
      <c r="E64" s="45"/>
      <c r="F64" s="63"/>
      <c r="G64" s="63"/>
      <c r="H64" s="63"/>
      <c r="I64" s="63"/>
      <c r="J64" s="63"/>
      <c r="K64" s="96"/>
    </row>
    <row r="65" spans="1:11" ht="18" x14ac:dyDescent="0.25">
      <c r="A65" s="194"/>
      <c r="B65" s="5" t="s">
        <v>71</v>
      </c>
      <c r="C65" s="197"/>
      <c r="D65" s="45"/>
      <c r="E65" s="45"/>
      <c r="F65" s="63"/>
      <c r="G65" s="63"/>
      <c r="H65" s="63"/>
      <c r="I65" s="63"/>
      <c r="J65" s="63"/>
      <c r="K65" s="96"/>
    </row>
    <row r="66" spans="1:11" ht="18" x14ac:dyDescent="0.25">
      <c r="A66" s="194"/>
      <c r="B66" s="5" t="s">
        <v>72</v>
      </c>
      <c r="C66" s="197"/>
      <c r="D66" s="45"/>
      <c r="E66" s="45"/>
      <c r="F66" s="63"/>
      <c r="G66" s="63"/>
      <c r="H66" s="63"/>
      <c r="I66" s="63"/>
      <c r="J66" s="63"/>
      <c r="K66" s="96"/>
    </row>
    <row r="67" spans="1:11" ht="18" x14ac:dyDescent="0.25">
      <c r="A67" s="194"/>
      <c r="B67" s="50" t="s">
        <v>34</v>
      </c>
      <c r="C67" s="45"/>
      <c r="D67" s="45"/>
      <c r="E67" s="45"/>
      <c r="F67" s="63"/>
      <c r="G67" s="63"/>
      <c r="H67" s="63"/>
      <c r="I67" s="63"/>
      <c r="J67" s="63"/>
      <c r="K67" s="96"/>
    </row>
    <row r="68" spans="1:11" ht="18" x14ac:dyDescent="0.25">
      <c r="A68" s="194"/>
      <c r="B68" s="52" t="s">
        <v>73</v>
      </c>
      <c r="C68" s="45"/>
      <c r="D68" s="45"/>
      <c r="E68" s="45"/>
      <c r="F68" s="63"/>
      <c r="G68" s="63"/>
      <c r="H68" s="63"/>
      <c r="I68" s="63"/>
      <c r="J68" s="63"/>
      <c r="K68" s="96"/>
    </row>
    <row r="69" spans="1:11" ht="18" x14ac:dyDescent="0.25">
      <c r="A69" s="194"/>
      <c r="B69" s="52" t="s">
        <v>74</v>
      </c>
      <c r="C69" s="45"/>
      <c r="D69" s="45"/>
      <c r="E69" s="45"/>
      <c r="F69" s="63"/>
      <c r="G69" s="63"/>
      <c r="H69" s="63"/>
      <c r="I69" s="63"/>
      <c r="J69" s="63"/>
      <c r="K69" s="96"/>
    </row>
    <row r="70" spans="1:11" ht="18" x14ac:dyDescent="0.25">
      <c r="A70" s="194"/>
      <c r="B70" s="52" t="s">
        <v>75</v>
      </c>
      <c r="C70" s="45"/>
      <c r="D70" s="45"/>
      <c r="E70" s="45"/>
      <c r="F70" s="63"/>
      <c r="G70" s="63"/>
      <c r="H70" s="63"/>
      <c r="I70" s="63"/>
      <c r="J70" s="63"/>
      <c r="K70" s="96"/>
    </row>
    <row r="71" spans="1:11" ht="173.25" customHeight="1" x14ac:dyDescent="0.25">
      <c r="A71" s="194"/>
      <c r="B71" s="52" t="s">
        <v>76</v>
      </c>
      <c r="C71" s="45"/>
      <c r="D71" s="45"/>
      <c r="E71" s="45"/>
      <c r="F71" s="63"/>
      <c r="G71" s="63"/>
      <c r="H71" s="63"/>
      <c r="I71" s="63"/>
      <c r="J71" s="63"/>
      <c r="K71" s="96"/>
    </row>
    <row r="72" spans="1:11" ht="53.25" customHeight="1" x14ac:dyDescent="0.25">
      <c r="A72" s="194"/>
      <c r="B72" s="5" t="s">
        <v>77</v>
      </c>
      <c r="C72" s="45"/>
      <c r="D72" s="45"/>
      <c r="E72" s="45"/>
      <c r="F72" s="63"/>
      <c r="G72" s="63"/>
      <c r="H72" s="63"/>
      <c r="I72" s="63"/>
      <c r="J72" s="63"/>
      <c r="K72" s="96"/>
    </row>
    <row r="73" spans="1:11" ht="42.75" customHeight="1" x14ac:dyDescent="0.25">
      <c r="A73" s="194"/>
      <c r="B73" s="5" t="s">
        <v>78</v>
      </c>
      <c r="C73" s="45"/>
      <c r="D73" s="45"/>
      <c r="E73" s="45"/>
      <c r="F73" s="63"/>
      <c r="G73" s="63"/>
      <c r="H73" s="63"/>
      <c r="I73" s="63"/>
      <c r="J73" s="63"/>
      <c r="K73" s="96"/>
    </row>
    <row r="74" spans="1:11" ht="58.5" customHeight="1" x14ac:dyDescent="0.25">
      <c r="A74" s="194"/>
      <c r="B74" s="5" t="s">
        <v>79</v>
      </c>
      <c r="C74" s="45"/>
      <c r="D74" s="45"/>
      <c r="E74" s="45"/>
      <c r="F74" s="63"/>
      <c r="G74" s="63"/>
      <c r="H74" s="63"/>
      <c r="I74" s="63"/>
      <c r="J74" s="63"/>
      <c r="K74" s="96"/>
    </row>
    <row r="75" spans="1:11" ht="75.75" customHeight="1" x14ac:dyDescent="0.25">
      <c r="A75" s="194"/>
      <c r="B75" s="5" t="s">
        <v>80</v>
      </c>
      <c r="C75" s="45"/>
      <c r="D75" s="45"/>
      <c r="E75" s="45"/>
      <c r="F75" s="63"/>
      <c r="G75" s="63"/>
      <c r="H75" s="63"/>
      <c r="I75" s="63"/>
      <c r="J75" s="63"/>
      <c r="K75" s="96"/>
    </row>
    <row r="76" spans="1:11" ht="18" x14ac:dyDescent="0.25">
      <c r="A76" s="181" t="s">
        <v>396</v>
      </c>
      <c r="B76" s="182"/>
      <c r="C76" s="182"/>
      <c r="D76" s="182"/>
      <c r="E76" s="182"/>
      <c r="F76" s="182"/>
      <c r="G76" s="182"/>
      <c r="H76" s="182"/>
      <c r="I76" s="182"/>
      <c r="J76" s="183"/>
      <c r="K76" s="96"/>
    </row>
    <row r="77" spans="1:11" ht="51" x14ac:dyDescent="0.25">
      <c r="A77" s="9" t="s">
        <v>274</v>
      </c>
      <c r="B77" s="9" t="s">
        <v>0</v>
      </c>
      <c r="C77" s="9" t="s">
        <v>1</v>
      </c>
      <c r="D77" s="9" t="s">
        <v>2</v>
      </c>
      <c r="E77" s="9" t="s">
        <v>273</v>
      </c>
      <c r="F77" s="9" t="s">
        <v>271</v>
      </c>
      <c r="G77" s="9" t="s">
        <v>276</v>
      </c>
      <c r="H77" s="9" t="s">
        <v>272</v>
      </c>
      <c r="I77" s="10" t="s">
        <v>277</v>
      </c>
      <c r="J77" s="10" t="s">
        <v>278</v>
      </c>
      <c r="K77" s="96"/>
    </row>
    <row r="78" spans="1:11" ht="25.5" x14ac:dyDescent="0.25">
      <c r="A78" s="193" t="s">
        <v>390</v>
      </c>
      <c r="B78" s="68" t="s">
        <v>471</v>
      </c>
      <c r="C78" s="69" t="s">
        <v>26</v>
      </c>
      <c r="D78" s="78" t="s">
        <v>4</v>
      </c>
      <c r="E78" s="79">
        <v>700</v>
      </c>
      <c r="F78" s="79">
        <f>E78*0.24</f>
        <v>168</v>
      </c>
      <c r="G78" s="79">
        <f>E78+F78</f>
        <v>868</v>
      </c>
      <c r="H78" s="80">
        <v>1</v>
      </c>
      <c r="I78" s="79">
        <f>E78*H78</f>
        <v>700</v>
      </c>
      <c r="J78" s="79">
        <f>G78*H78</f>
        <v>868</v>
      </c>
      <c r="K78" s="97">
        <f>J78</f>
        <v>868</v>
      </c>
    </row>
    <row r="79" spans="1:11" ht="18" x14ac:dyDescent="0.25">
      <c r="A79" s="194"/>
      <c r="B79" s="72" t="s">
        <v>379</v>
      </c>
      <c r="C79" s="47"/>
      <c r="D79" s="63"/>
      <c r="E79" s="71"/>
      <c r="F79" s="63"/>
      <c r="G79" s="63"/>
      <c r="H79" s="63"/>
      <c r="I79" s="63"/>
      <c r="J79" s="63"/>
      <c r="K79" s="96"/>
    </row>
    <row r="80" spans="1:11" ht="18" x14ac:dyDescent="0.25">
      <c r="A80" s="194"/>
      <c r="B80" s="72" t="s">
        <v>380</v>
      </c>
      <c r="C80" s="47"/>
      <c r="D80" s="63"/>
      <c r="E80" s="63"/>
      <c r="F80" s="63"/>
      <c r="G80" s="63"/>
      <c r="H80" s="63"/>
      <c r="I80" s="63"/>
      <c r="J80" s="63"/>
      <c r="K80" s="96"/>
    </row>
    <row r="81" spans="1:11" ht="18" x14ac:dyDescent="0.25">
      <c r="A81" s="194"/>
      <c r="B81" s="72" t="s">
        <v>381</v>
      </c>
      <c r="C81" s="47"/>
      <c r="D81" s="63"/>
      <c r="E81" s="63"/>
      <c r="F81" s="63"/>
      <c r="G81" s="63"/>
      <c r="H81" s="63"/>
      <c r="I81" s="63"/>
      <c r="J81" s="63"/>
      <c r="K81" s="96"/>
    </row>
    <row r="82" spans="1:11" ht="18" x14ac:dyDescent="0.25">
      <c r="A82" s="194"/>
      <c r="B82" s="72" t="s">
        <v>382</v>
      </c>
      <c r="C82" s="47"/>
      <c r="D82" s="63"/>
      <c r="E82" s="63"/>
      <c r="F82" s="63"/>
      <c r="G82" s="63"/>
      <c r="H82" s="63"/>
      <c r="I82" s="63"/>
      <c r="J82" s="63"/>
      <c r="K82" s="96"/>
    </row>
    <row r="83" spans="1:11" ht="18" x14ac:dyDescent="0.25">
      <c r="A83" s="194"/>
      <c r="B83" s="72" t="s">
        <v>383</v>
      </c>
      <c r="C83" s="47"/>
      <c r="D83" s="63"/>
      <c r="E83" s="63"/>
      <c r="F83" s="63"/>
      <c r="G83" s="63"/>
      <c r="H83" s="63"/>
      <c r="I83" s="63"/>
      <c r="J83" s="63"/>
      <c r="K83" s="96"/>
    </row>
    <row r="84" spans="1:11" ht="25.5" customHeight="1" x14ac:dyDescent="0.25">
      <c r="A84" s="194"/>
      <c r="B84" s="73" t="s">
        <v>28</v>
      </c>
      <c r="C84" s="47"/>
      <c r="D84" s="63"/>
      <c r="E84" s="63"/>
      <c r="F84" s="63"/>
      <c r="G84" s="63"/>
      <c r="H84" s="63"/>
      <c r="I84" s="63"/>
      <c r="J84" s="63"/>
      <c r="K84" s="96"/>
    </row>
    <row r="85" spans="1:11" ht="53.25" customHeight="1" x14ac:dyDescent="0.25">
      <c r="A85" s="194"/>
      <c r="B85" s="73" t="s">
        <v>29</v>
      </c>
      <c r="C85" s="47"/>
      <c r="D85" s="63"/>
      <c r="E85" s="63"/>
      <c r="F85" s="63"/>
      <c r="G85" s="63"/>
      <c r="H85" s="63"/>
      <c r="I85" s="63"/>
      <c r="J85" s="63"/>
      <c r="K85" s="96"/>
    </row>
    <row r="86" spans="1:11" ht="18" x14ac:dyDescent="0.25">
      <c r="A86" s="194"/>
      <c r="B86" s="73" t="s">
        <v>30</v>
      </c>
      <c r="C86" s="47"/>
      <c r="D86" s="63"/>
      <c r="E86" s="63"/>
      <c r="F86" s="63"/>
      <c r="G86" s="63"/>
      <c r="H86" s="63"/>
      <c r="I86" s="63"/>
      <c r="J86" s="63"/>
      <c r="K86" s="96"/>
    </row>
    <row r="87" spans="1:11" ht="57.75" customHeight="1" x14ac:dyDescent="0.25">
      <c r="A87" s="194"/>
      <c r="B87" s="73" t="s">
        <v>39</v>
      </c>
      <c r="C87" s="47"/>
      <c r="D87" s="63"/>
      <c r="E87" s="63"/>
      <c r="F87" s="63"/>
      <c r="G87" s="63"/>
      <c r="H87" s="63"/>
      <c r="I87" s="63"/>
      <c r="J87" s="63"/>
      <c r="K87" s="96"/>
    </row>
    <row r="88" spans="1:11" ht="35.25" customHeight="1" x14ac:dyDescent="0.25">
      <c r="A88" s="194"/>
      <c r="B88" s="73" t="s">
        <v>37</v>
      </c>
      <c r="C88" s="47"/>
      <c r="D88" s="63"/>
      <c r="E88" s="63"/>
      <c r="F88" s="63"/>
      <c r="G88" s="63"/>
      <c r="H88" s="63"/>
      <c r="I88" s="63"/>
      <c r="J88" s="63"/>
      <c r="K88" s="96"/>
    </row>
    <row r="89" spans="1:11" ht="42.75" customHeight="1" x14ac:dyDescent="0.25">
      <c r="A89" s="194"/>
      <c r="B89" s="73" t="s">
        <v>32</v>
      </c>
      <c r="C89" s="47"/>
      <c r="D89" s="63"/>
      <c r="E89" s="63"/>
      <c r="F89" s="63"/>
      <c r="G89" s="63"/>
      <c r="H89" s="63"/>
      <c r="I89" s="63"/>
      <c r="J89" s="63"/>
      <c r="K89" s="96"/>
    </row>
    <row r="90" spans="1:11" ht="35.25" customHeight="1" x14ac:dyDescent="0.25">
      <c r="A90" s="194"/>
      <c r="B90" s="73" t="s">
        <v>33</v>
      </c>
      <c r="C90" s="47"/>
      <c r="D90" s="63"/>
      <c r="E90" s="63"/>
      <c r="F90" s="63"/>
      <c r="G90" s="63"/>
      <c r="H90" s="63"/>
      <c r="I90" s="63"/>
      <c r="J90" s="63"/>
      <c r="K90" s="96"/>
    </row>
    <row r="91" spans="1:11" ht="18" x14ac:dyDescent="0.25">
      <c r="A91" s="194"/>
      <c r="B91" s="50" t="s">
        <v>34</v>
      </c>
      <c r="C91" s="6"/>
      <c r="D91" s="66"/>
      <c r="E91" s="67"/>
      <c r="F91" s="67"/>
      <c r="G91" s="67"/>
      <c r="H91" s="66"/>
      <c r="I91" s="63"/>
      <c r="J91" s="63"/>
      <c r="K91" s="96"/>
    </row>
    <row r="92" spans="1:11" ht="48" customHeight="1" x14ac:dyDescent="0.25">
      <c r="A92" s="194"/>
      <c r="B92" s="52" t="s">
        <v>45</v>
      </c>
      <c r="C92" s="47"/>
      <c r="D92" s="29"/>
      <c r="E92" s="67"/>
      <c r="F92" s="67"/>
      <c r="G92" s="67"/>
      <c r="H92" s="29"/>
      <c r="I92" s="63"/>
      <c r="J92" s="63"/>
      <c r="K92" s="96"/>
    </row>
    <row r="93" spans="1:11" ht="46.5" customHeight="1" x14ac:dyDescent="0.25">
      <c r="A93" s="194"/>
      <c r="B93" s="52" t="s">
        <v>46</v>
      </c>
      <c r="C93" s="47"/>
      <c r="D93" s="29"/>
      <c r="E93" s="67"/>
      <c r="F93" s="67"/>
      <c r="G93" s="67"/>
      <c r="H93" s="29"/>
      <c r="I93" s="63"/>
      <c r="J93" s="63"/>
      <c r="K93" s="96"/>
    </row>
    <row r="94" spans="1:11" ht="49.5" customHeight="1" x14ac:dyDescent="0.25">
      <c r="A94" s="194"/>
      <c r="B94" s="52" t="s">
        <v>47</v>
      </c>
      <c r="C94" s="47"/>
      <c r="D94" s="29"/>
      <c r="E94" s="67"/>
      <c r="F94" s="67"/>
      <c r="G94" s="67"/>
      <c r="H94" s="29"/>
      <c r="I94" s="63"/>
      <c r="J94" s="63"/>
      <c r="K94" s="96"/>
    </row>
    <row r="95" spans="1:11" ht="60.75" customHeight="1" x14ac:dyDescent="0.25">
      <c r="A95" s="194"/>
      <c r="B95" s="52" t="s">
        <v>48</v>
      </c>
      <c r="C95" s="47"/>
      <c r="D95" s="29"/>
      <c r="E95" s="67"/>
      <c r="F95" s="67"/>
      <c r="G95" s="67"/>
      <c r="H95" s="29"/>
      <c r="I95" s="63"/>
      <c r="J95" s="63"/>
      <c r="K95" s="96"/>
    </row>
    <row r="96" spans="1:11" ht="47.25" customHeight="1" x14ac:dyDescent="0.25">
      <c r="A96" s="194"/>
      <c r="B96" s="52" t="s">
        <v>49</v>
      </c>
      <c r="C96" s="47"/>
      <c r="D96" s="29"/>
      <c r="E96" s="67"/>
      <c r="F96" s="67"/>
      <c r="G96" s="67"/>
      <c r="H96" s="29"/>
      <c r="I96" s="63"/>
      <c r="J96" s="63"/>
      <c r="K96" s="96"/>
    </row>
    <row r="97" spans="1:11" ht="25.5" x14ac:dyDescent="0.25">
      <c r="A97" s="195"/>
      <c r="B97" s="52" t="s">
        <v>81</v>
      </c>
      <c r="C97" s="47"/>
      <c r="D97" s="29"/>
      <c r="E97" s="67"/>
      <c r="F97" s="67"/>
      <c r="G97" s="67"/>
      <c r="H97" s="29"/>
      <c r="I97" s="63"/>
      <c r="J97" s="63"/>
      <c r="K97" s="96"/>
    </row>
    <row r="98" spans="1:11" ht="18" x14ac:dyDescent="0.25">
      <c r="A98" s="181" t="s">
        <v>397</v>
      </c>
      <c r="B98" s="182"/>
      <c r="C98" s="182"/>
      <c r="D98" s="182"/>
      <c r="E98" s="182"/>
      <c r="F98" s="182"/>
      <c r="G98" s="182"/>
      <c r="H98" s="182"/>
      <c r="I98" s="182"/>
      <c r="J98" s="183"/>
      <c r="K98" s="96"/>
    </row>
    <row r="99" spans="1:11" ht="51" x14ac:dyDescent="0.25">
      <c r="A99" s="9" t="s">
        <v>274</v>
      </c>
      <c r="B99" s="9" t="s">
        <v>0</v>
      </c>
      <c r="C99" s="9" t="s">
        <v>1</v>
      </c>
      <c r="D99" s="9" t="s">
        <v>2</v>
      </c>
      <c r="E99" s="9" t="s">
        <v>273</v>
      </c>
      <c r="F99" s="9" t="s">
        <v>271</v>
      </c>
      <c r="G99" s="9" t="s">
        <v>276</v>
      </c>
      <c r="H99" s="9" t="s">
        <v>272</v>
      </c>
      <c r="I99" s="10" t="s">
        <v>277</v>
      </c>
      <c r="J99" s="10" t="s">
        <v>278</v>
      </c>
      <c r="K99" s="96"/>
    </row>
    <row r="100" spans="1:11" ht="25.5" x14ac:dyDescent="0.25">
      <c r="A100" s="193" t="s">
        <v>391</v>
      </c>
      <c r="B100" s="6" t="s">
        <v>472</v>
      </c>
      <c r="C100" s="69" t="s">
        <v>26</v>
      </c>
      <c r="D100" s="78" t="s">
        <v>4</v>
      </c>
      <c r="E100" s="79">
        <v>700</v>
      </c>
      <c r="F100" s="79">
        <f>E100*0.24</f>
        <v>168</v>
      </c>
      <c r="G100" s="79">
        <f>E100+F100</f>
        <v>868</v>
      </c>
      <c r="H100" s="80">
        <v>4</v>
      </c>
      <c r="I100" s="79">
        <f>E100*H100</f>
        <v>2800</v>
      </c>
      <c r="J100" s="79">
        <f>G100*H100</f>
        <v>3472</v>
      </c>
      <c r="K100" s="97">
        <f>J100</f>
        <v>3472</v>
      </c>
    </row>
    <row r="101" spans="1:11" ht="18" x14ac:dyDescent="0.25">
      <c r="A101" s="194"/>
      <c r="B101" s="5" t="s">
        <v>89</v>
      </c>
      <c r="C101" s="47"/>
      <c r="D101" s="47"/>
      <c r="E101" s="63"/>
      <c r="F101" s="63"/>
      <c r="G101" s="63"/>
      <c r="H101" s="63"/>
      <c r="I101" s="63"/>
      <c r="J101" s="63"/>
      <c r="K101" s="96"/>
    </row>
    <row r="102" spans="1:11" ht="18" x14ac:dyDescent="0.25">
      <c r="A102" s="194"/>
      <c r="B102" s="5" t="s">
        <v>90</v>
      </c>
      <c r="C102" s="47"/>
      <c r="D102" s="47"/>
      <c r="E102" s="63"/>
      <c r="F102" s="63"/>
      <c r="G102" s="63"/>
      <c r="H102" s="63"/>
      <c r="I102" s="63"/>
      <c r="J102" s="63"/>
      <c r="K102" s="96"/>
    </row>
    <row r="103" spans="1:11" ht="18" x14ac:dyDescent="0.25">
      <c r="A103" s="194"/>
      <c r="B103" s="5" t="s">
        <v>91</v>
      </c>
      <c r="C103" s="47"/>
      <c r="D103" s="47"/>
      <c r="E103" s="63"/>
      <c r="F103" s="63"/>
      <c r="G103" s="63"/>
      <c r="H103" s="63"/>
      <c r="I103" s="63"/>
      <c r="J103" s="63"/>
      <c r="K103" s="96"/>
    </row>
    <row r="104" spans="1:11" ht="18" x14ac:dyDescent="0.25">
      <c r="A104" s="194"/>
      <c r="B104" s="5" t="s">
        <v>92</v>
      </c>
      <c r="C104" s="47"/>
      <c r="D104" s="47"/>
      <c r="E104" s="63"/>
      <c r="F104" s="63"/>
      <c r="G104" s="63"/>
      <c r="H104" s="63"/>
      <c r="I104" s="63"/>
      <c r="J104" s="63"/>
      <c r="K104" s="96"/>
    </row>
    <row r="105" spans="1:11" ht="195.75" customHeight="1" x14ac:dyDescent="0.25">
      <c r="A105" s="194"/>
      <c r="B105" s="5" t="s">
        <v>59</v>
      </c>
      <c r="C105" s="47"/>
      <c r="D105" s="47"/>
      <c r="E105" s="63"/>
      <c r="F105" s="63"/>
      <c r="G105" s="63"/>
      <c r="H105" s="63"/>
      <c r="I105" s="63"/>
      <c r="J105" s="63"/>
      <c r="K105" s="96"/>
    </row>
    <row r="106" spans="1:11" ht="54.75" customHeight="1" x14ac:dyDescent="0.25">
      <c r="A106" s="194"/>
      <c r="B106" s="5" t="s">
        <v>60</v>
      </c>
      <c r="C106" s="47"/>
      <c r="D106" s="47"/>
      <c r="E106" s="63"/>
      <c r="F106" s="63"/>
      <c r="G106" s="63"/>
      <c r="H106" s="63"/>
      <c r="I106" s="63"/>
      <c r="J106" s="63"/>
      <c r="K106" s="96"/>
    </row>
    <row r="107" spans="1:11" ht="42" customHeight="1" x14ac:dyDescent="0.25">
      <c r="A107" s="194"/>
      <c r="B107" s="5" t="s">
        <v>61</v>
      </c>
      <c r="C107" s="47"/>
      <c r="D107" s="47"/>
      <c r="E107" s="63"/>
      <c r="F107" s="63"/>
      <c r="G107" s="63"/>
      <c r="H107" s="63"/>
      <c r="I107" s="63"/>
      <c r="J107" s="63"/>
      <c r="K107" s="96"/>
    </row>
    <row r="108" spans="1:11" ht="64.5" customHeight="1" x14ac:dyDescent="0.25">
      <c r="A108" s="194"/>
      <c r="B108" s="5" t="s">
        <v>62</v>
      </c>
      <c r="C108" s="47"/>
      <c r="D108" s="47"/>
      <c r="E108" s="63"/>
      <c r="F108" s="63"/>
      <c r="G108" s="63"/>
      <c r="H108" s="63"/>
      <c r="I108" s="63"/>
      <c r="J108" s="63"/>
      <c r="K108" s="96"/>
    </row>
    <row r="109" spans="1:11" ht="62.25" customHeight="1" x14ac:dyDescent="0.25">
      <c r="A109" s="194"/>
      <c r="B109" s="5" t="s">
        <v>65</v>
      </c>
      <c r="C109" s="47"/>
      <c r="D109" s="47"/>
      <c r="E109" s="63"/>
      <c r="F109" s="63"/>
      <c r="G109" s="63"/>
      <c r="H109" s="63"/>
      <c r="I109" s="63"/>
      <c r="J109" s="63"/>
      <c r="K109" s="96"/>
    </row>
    <row r="110" spans="1:11" ht="51.75" customHeight="1" x14ac:dyDescent="0.25">
      <c r="A110" s="194"/>
      <c r="B110" s="5" t="s">
        <v>93</v>
      </c>
      <c r="C110" s="47"/>
      <c r="D110" s="47"/>
      <c r="E110" s="63"/>
      <c r="F110" s="63"/>
      <c r="G110" s="63"/>
      <c r="H110" s="63"/>
      <c r="I110" s="63"/>
      <c r="J110" s="63"/>
      <c r="K110" s="96"/>
    </row>
    <row r="111" spans="1:11" ht="36.75" customHeight="1" x14ac:dyDescent="0.25">
      <c r="A111" s="194"/>
      <c r="B111" s="5" t="s">
        <v>94</v>
      </c>
      <c r="C111" s="47"/>
      <c r="D111" s="47"/>
      <c r="E111" s="63"/>
      <c r="F111" s="63"/>
      <c r="G111" s="63"/>
      <c r="H111" s="63"/>
      <c r="I111" s="63"/>
      <c r="J111" s="63"/>
      <c r="K111" s="96"/>
    </row>
    <row r="112" spans="1:11" ht="18" x14ac:dyDescent="0.25">
      <c r="A112" s="194"/>
      <c r="B112" s="50" t="s">
        <v>34</v>
      </c>
      <c r="C112" s="6"/>
      <c r="D112" s="6"/>
      <c r="E112" s="67"/>
      <c r="F112" s="67"/>
      <c r="G112" s="67"/>
      <c r="H112" s="67"/>
      <c r="I112" s="63"/>
      <c r="J112" s="63"/>
      <c r="K112" s="96"/>
    </row>
    <row r="113" spans="1:11" ht="45.75" customHeight="1" x14ac:dyDescent="0.25">
      <c r="A113" s="194"/>
      <c r="B113" s="52" t="s">
        <v>83</v>
      </c>
      <c r="C113" s="47"/>
      <c r="D113" s="47"/>
      <c r="E113" s="67"/>
      <c r="F113" s="67"/>
      <c r="G113" s="67"/>
      <c r="H113" s="67"/>
      <c r="I113" s="63"/>
      <c r="J113" s="63"/>
      <c r="K113" s="96"/>
    </row>
    <row r="114" spans="1:11" ht="53.25" customHeight="1" x14ac:dyDescent="0.25">
      <c r="A114" s="194"/>
      <c r="B114" s="52" t="s">
        <v>95</v>
      </c>
      <c r="C114" s="47"/>
      <c r="D114" s="47"/>
      <c r="E114" s="67"/>
      <c r="F114" s="67"/>
      <c r="G114" s="67"/>
      <c r="H114" s="67"/>
      <c r="I114" s="63"/>
      <c r="J114" s="63"/>
      <c r="K114" s="96"/>
    </row>
    <row r="115" spans="1:11" ht="38.25" customHeight="1" x14ac:dyDescent="0.25">
      <c r="A115" s="194"/>
      <c r="B115" s="52" t="s">
        <v>85</v>
      </c>
      <c r="C115" s="47"/>
      <c r="D115" s="47"/>
      <c r="E115" s="67"/>
      <c r="F115" s="67"/>
      <c r="G115" s="67"/>
      <c r="H115" s="67"/>
      <c r="I115" s="63"/>
      <c r="J115" s="63"/>
      <c r="K115" s="96"/>
    </row>
    <row r="116" spans="1:11" ht="36.75" customHeight="1" x14ac:dyDescent="0.25">
      <c r="A116" s="194"/>
      <c r="B116" s="52" t="s">
        <v>96</v>
      </c>
      <c r="C116" s="47"/>
      <c r="D116" s="47"/>
      <c r="E116" s="67"/>
      <c r="F116" s="67"/>
      <c r="G116" s="67"/>
      <c r="H116" s="67"/>
      <c r="I116" s="63"/>
      <c r="J116" s="63"/>
      <c r="K116" s="96"/>
    </row>
    <row r="117" spans="1:11" ht="39" customHeight="1" x14ac:dyDescent="0.25">
      <c r="A117" s="194"/>
      <c r="B117" s="52" t="s">
        <v>86</v>
      </c>
      <c r="C117" s="47"/>
      <c r="D117" s="47"/>
      <c r="E117" s="67"/>
      <c r="F117" s="67"/>
      <c r="G117" s="67"/>
      <c r="H117" s="67"/>
      <c r="I117" s="63"/>
      <c r="J117" s="63"/>
      <c r="K117" s="96"/>
    </row>
    <row r="118" spans="1:11" ht="36.75" customHeight="1" x14ac:dyDescent="0.25">
      <c r="A118" s="194"/>
      <c r="B118" s="52" t="s">
        <v>87</v>
      </c>
      <c r="C118" s="47"/>
      <c r="D118" s="47"/>
      <c r="E118" s="67"/>
      <c r="F118" s="67"/>
      <c r="G118" s="67"/>
      <c r="H118" s="67"/>
      <c r="I118" s="63"/>
      <c r="J118" s="63"/>
      <c r="K118" s="96"/>
    </row>
    <row r="119" spans="1:11" ht="56.25" customHeight="1" x14ac:dyDescent="0.25">
      <c r="A119" s="195"/>
      <c r="B119" s="52" t="s">
        <v>97</v>
      </c>
      <c r="C119" s="47"/>
      <c r="D119" s="47"/>
      <c r="E119" s="67"/>
      <c r="F119" s="67"/>
      <c r="G119" s="67"/>
      <c r="H119" s="67"/>
      <c r="I119" s="63"/>
      <c r="J119" s="63"/>
      <c r="K119" s="96"/>
    </row>
    <row r="120" spans="1:11" ht="56.25" customHeight="1" x14ac:dyDescent="0.25">
      <c r="A120" s="9" t="s">
        <v>274</v>
      </c>
      <c r="B120" s="9" t="s">
        <v>0</v>
      </c>
      <c r="C120" s="9" t="s">
        <v>1</v>
      </c>
      <c r="D120" s="9" t="s">
        <v>2</v>
      </c>
      <c r="E120" s="9" t="s">
        <v>273</v>
      </c>
      <c r="F120" s="9" t="s">
        <v>271</v>
      </c>
      <c r="G120" s="9" t="s">
        <v>276</v>
      </c>
      <c r="H120" s="9" t="s">
        <v>272</v>
      </c>
      <c r="I120" s="10" t="s">
        <v>277</v>
      </c>
      <c r="J120" s="10" t="s">
        <v>278</v>
      </c>
      <c r="K120" s="96"/>
    </row>
    <row r="121" spans="1:11" ht="41.25" customHeight="1" x14ac:dyDescent="0.25">
      <c r="A121" s="193" t="s">
        <v>392</v>
      </c>
      <c r="B121" s="6" t="s">
        <v>473</v>
      </c>
      <c r="C121" s="69" t="s">
        <v>26</v>
      </c>
      <c r="D121" s="78" t="s">
        <v>4</v>
      </c>
      <c r="E121" s="79">
        <v>600</v>
      </c>
      <c r="F121" s="79">
        <f>E121*0.24</f>
        <v>144</v>
      </c>
      <c r="G121" s="79">
        <f>E121+F121</f>
        <v>744</v>
      </c>
      <c r="H121" s="80">
        <v>1</v>
      </c>
      <c r="I121" s="79">
        <f>E121*H121</f>
        <v>600</v>
      </c>
      <c r="J121" s="79">
        <f>G121*H121</f>
        <v>744</v>
      </c>
      <c r="K121" s="97">
        <f>J121</f>
        <v>744</v>
      </c>
    </row>
    <row r="122" spans="1:11" ht="18" x14ac:dyDescent="0.25">
      <c r="A122" s="194"/>
      <c r="B122" s="5" t="s">
        <v>89</v>
      </c>
      <c r="C122" s="47"/>
      <c r="D122" s="47"/>
      <c r="E122" s="63"/>
      <c r="F122" s="63"/>
      <c r="G122" s="63"/>
      <c r="H122" s="63"/>
      <c r="I122" s="63"/>
      <c r="J122" s="63"/>
      <c r="K122" s="96"/>
    </row>
    <row r="123" spans="1:11" ht="18" x14ac:dyDescent="0.25">
      <c r="A123" s="194"/>
      <c r="B123" s="5" t="s">
        <v>90</v>
      </c>
      <c r="C123" s="47"/>
      <c r="D123" s="47"/>
      <c r="E123" s="63"/>
      <c r="F123" s="63"/>
      <c r="G123" s="63"/>
      <c r="H123" s="63"/>
      <c r="I123" s="63"/>
      <c r="J123" s="63"/>
      <c r="K123" s="96"/>
    </row>
    <row r="124" spans="1:11" ht="18" x14ac:dyDescent="0.25">
      <c r="A124" s="194"/>
      <c r="B124" s="5" t="s">
        <v>91</v>
      </c>
      <c r="C124" s="47"/>
      <c r="D124" s="47"/>
      <c r="E124" s="63"/>
      <c r="F124" s="63"/>
      <c r="G124" s="63"/>
      <c r="H124" s="63"/>
      <c r="I124" s="63"/>
      <c r="J124" s="63"/>
      <c r="K124" s="96"/>
    </row>
    <row r="125" spans="1:11" ht="18" x14ac:dyDescent="0.25">
      <c r="A125" s="194"/>
      <c r="B125" s="5" t="s">
        <v>98</v>
      </c>
      <c r="C125" s="47"/>
      <c r="D125" s="47"/>
      <c r="E125" s="63"/>
      <c r="F125" s="63"/>
      <c r="G125" s="63"/>
      <c r="H125" s="63"/>
      <c r="I125" s="63"/>
      <c r="J125" s="63"/>
      <c r="K125" s="96"/>
    </row>
    <row r="126" spans="1:11" ht="165.75" x14ac:dyDescent="0.25">
      <c r="A126" s="194"/>
      <c r="B126" s="5" t="s">
        <v>59</v>
      </c>
      <c r="C126" s="47"/>
      <c r="D126" s="47"/>
      <c r="E126" s="63"/>
      <c r="F126" s="63"/>
      <c r="G126" s="63"/>
      <c r="H126" s="63"/>
      <c r="I126" s="63"/>
      <c r="J126" s="63"/>
      <c r="K126" s="96"/>
    </row>
    <row r="127" spans="1:11" ht="38.25" x14ac:dyDescent="0.25">
      <c r="A127" s="194"/>
      <c r="B127" s="5" t="s">
        <v>60</v>
      </c>
      <c r="C127" s="47"/>
      <c r="D127" s="47"/>
      <c r="E127" s="63"/>
      <c r="F127" s="63"/>
      <c r="G127" s="63"/>
      <c r="H127" s="63"/>
      <c r="I127" s="63"/>
      <c r="J127" s="63"/>
      <c r="K127" s="96"/>
    </row>
    <row r="128" spans="1:11" ht="25.5" x14ac:dyDescent="0.25">
      <c r="A128" s="194"/>
      <c r="B128" s="5" t="s">
        <v>61</v>
      </c>
      <c r="C128" s="47"/>
      <c r="D128" s="47"/>
      <c r="E128" s="63"/>
      <c r="F128" s="63"/>
      <c r="G128" s="63"/>
      <c r="H128" s="63"/>
      <c r="I128" s="63"/>
      <c r="J128" s="63"/>
      <c r="K128" s="96"/>
    </row>
    <row r="129" spans="1:11" ht="38.25" x14ac:dyDescent="0.25">
      <c r="A129" s="194"/>
      <c r="B129" s="5" t="s">
        <v>62</v>
      </c>
      <c r="C129" s="47"/>
      <c r="D129" s="47"/>
      <c r="E129" s="63"/>
      <c r="F129" s="63"/>
      <c r="G129" s="63"/>
      <c r="H129" s="63"/>
      <c r="I129" s="63"/>
      <c r="J129" s="63"/>
      <c r="K129" s="96"/>
    </row>
    <row r="130" spans="1:11" ht="51" x14ac:dyDescent="0.25">
      <c r="A130" s="194"/>
      <c r="B130" s="5" t="s">
        <v>65</v>
      </c>
      <c r="C130" s="47"/>
      <c r="D130" s="47"/>
      <c r="E130" s="63"/>
      <c r="F130" s="63"/>
      <c r="G130" s="63"/>
      <c r="H130" s="63"/>
      <c r="I130" s="63"/>
      <c r="J130" s="63"/>
      <c r="K130" s="96"/>
    </row>
    <row r="131" spans="1:11" ht="38.25" x14ac:dyDescent="0.25">
      <c r="A131" s="194"/>
      <c r="B131" s="5" t="s">
        <v>93</v>
      </c>
      <c r="C131" s="47"/>
      <c r="D131" s="47"/>
      <c r="E131" s="63"/>
      <c r="F131" s="63"/>
      <c r="G131" s="63"/>
      <c r="H131" s="63"/>
      <c r="I131" s="63"/>
      <c r="J131" s="63"/>
      <c r="K131" s="96"/>
    </row>
    <row r="132" spans="1:11" ht="25.5" x14ac:dyDescent="0.25">
      <c r="A132" s="194"/>
      <c r="B132" s="5" t="s">
        <v>94</v>
      </c>
      <c r="C132" s="47"/>
      <c r="D132" s="47"/>
      <c r="E132" s="63"/>
      <c r="F132" s="63"/>
      <c r="G132" s="63"/>
      <c r="H132" s="63"/>
      <c r="I132" s="63"/>
      <c r="J132" s="63"/>
      <c r="K132" s="96"/>
    </row>
    <row r="133" spans="1:11" ht="18" x14ac:dyDescent="0.25">
      <c r="A133" s="194"/>
      <c r="B133" s="50" t="s">
        <v>34</v>
      </c>
      <c r="C133" s="6"/>
      <c r="D133" s="6"/>
      <c r="E133" s="67"/>
      <c r="F133" s="67"/>
      <c r="G133" s="67"/>
      <c r="H133" s="67"/>
      <c r="I133" s="63"/>
      <c r="J133" s="63"/>
      <c r="K133" s="96"/>
    </row>
    <row r="134" spans="1:11" ht="25.5" x14ac:dyDescent="0.25">
      <c r="A134" s="194"/>
      <c r="B134" s="52" t="s">
        <v>83</v>
      </c>
      <c r="C134" s="47"/>
      <c r="D134" s="47"/>
      <c r="E134" s="67"/>
      <c r="F134" s="67"/>
      <c r="G134" s="67"/>
      <c r="H134" s="67"/>
      <c r="I134" s="63"/>
      <c r="J134" s="63"/>
      <c r="K134" s="96"/>
    </row>
    <row r="135" spans="1:11" ht="25.5" x14ac:dyDescent="0.25">
      <c r="A135" s="194"/>
      <c r="B135" s="52" t="s">
        <v>95</v>
      </c>
      <c r="C135" s="47"/>
      <c r="D135" s="47"/>
      <c r="E135" s="67"/>
      <c r="F135" s="67"/>
      <c r="G135" s="67"/>
      <c r="H135" s="67"/>
      <c r="I135" s="63"/>
      <c r="J135" s="63"/>
      <c r="K135" s="96"/>
    </row>
    <row r="136" spans="1:11" ht="25.5" x14ac:dyDescent="0.25">
      <c r="A136" s="194"/>
      <c r="B136" s="52" t="s">
        <v>85</v>
      </c>
      <c r="C136" s="47"/>
      <c r="D136" s="47"/>
      <c r="E136" s="67"/>
      <c r="F136" s="67"/>
      <c r="G136" s="67"/>
      <c r="H136" s="67"/>
      <c r="I136" s="63"/>
      <c r="J136" s="63"/>
      <c r="K136" s="96"/>
    </row>
    <row r="137" spans="1:11" ht="18" x14ac:dyDescent="0.25">
      <c r="A137" s="194"/>
      <c r="B137" s="52" t="s">
        <v>96</v>
      </c>
      <c r="C137" s="47"/>
      <c r="D137" s="47"/>
      <c r="E137" s="67"/>
      <c r="F137" s="67"/>
      <c r="G137" s="67"/>
      <c r="H137" s="67"/>
      <c r="I137" s="63"/>
      <c r="J137" s="63"/>
      <c r="K137" s="96"/>
    </row>
    <row r="138" spans="1:11" ht="25.5" x14ac:dyDescent="0.25">
      <c r="A138" s="194"/>
      <c r="B138" s="52" t="s">
        <v>86</v>
      </c>
      <c r="C138" s="47"/>
      <c r="D138" s="47"/>
      <c r="E138" s="67"/>
      <c r="F138" s="67"/>
      <c r="G138" s="67"/>
      <c r="H138" s="67"/>
      <c r="I138" s="63"/>
      <c r="J138" s="63"/>
      <c r="K138" s="96"/>
    </row>
    <row r="139" spans="1:11" ht="25.5" x14ac:dyDescent="0.25">
      <c r="A139" s="194"/>
      <c r="B139" s="52" t="s">
        <v>87</v>
      </c>
      <c r="C139" s="47"/>
      <c r="D139" s="47"/>
      <c r="E139" s="67"/>
      <c r="F139" s="67"/>
      <c r="G139" s="67"/>
      <c r="H139" s="67"/>
      <c r="I139" s="63"/>
      <c r="J139" s="63"/>
      <c r="K139" s="96"/>
    </row>
    <row r="140" spans="1:11" ht="51" x14ac:dyDescent="0.25">
      <c r="A140" s="195"/>
      <c r="B140" s="52" t="s">
        <v>97</v>
      </c>
      <c r="C140" s="47"/>
      <c r="D140" s="47"/>
      <c r="E140" s="67"/>
      <c r="F140" s="67"/>
      <c r="G140" s="67"/>
      <c r="H140" s="67"/>
      <c r="I140" s="63"/>
      <c r="J140" s="63"/>
      <c r="K140" s="96"/>
    </row>
    <row r="141" spans="1:11" ht="44.25" customHeight="1" x14ac:dyDescent="0.25">
      <c r="A141" s="149" t="s">
        <v>328</v>
      </c>
      <c r="B141" s="149"/>
      <c r="C141" s="149"/>
      <c r="D141" s="149"/>
      <c r="E141" s="149"/>
      <c r="F141" s="149"/>
      <c r="G141" s="149"/>
      <c r="H141" s="149"/>
      <c r="I141" s="149"/>
      <c r="J141" s="149"/>
      <c r="K141" s="38">
        <f>SUM(K2:K140)</f>
        <v>21452</v>
      </c>
    </row>
    <row r="142" spans="1:11" x14ac:dyDescent="0.25">
      <c r="A142" s="1"/>
      <c r="B142" s="1"/>
      <c r="C142" s="1"/>
      <c r="D142" s="1"/>
      <c r="E142" s="1"/>
      <c r="F142" s="1"/>
      <c r="G142" s="1"/>
      <c r="H142" s="1"/>
      <c r="I142" s="1"/>
      <c r="J142" s="1"/>
    </row>
    <row r="143" spans="1:11" x14ac:dyDescent="0.25">
      <c r="A143" s="1"/>
      <c r="B143" s="1"/>
      <c r="C143" s="1"/>
      <c r="D143" s="1"/>
      <c r="E143" s="1"/>
      <c r="F143" s="1"/>
      <c r="G143" s="1"/>
      <c r="H143" s="1"/>
      <c r="I143" s="1"/>
      <c r="J143" s="1"/>
    </row>
    <row r="144" spans="1:11" x14ac:dyDescent="0.25">
      <c r="A144" s="1"/>
      <c r="B144" s="1"/>
      <c r="C144" s="1"/>
      <c r="D144" s="1"/>
      <c r="E144" s="1"/>
      <c r="F144" s="1"/>
      <c r="G144" s="1"/>
      <c r="H144" s="1"/>
      <c r="I144" s="1"/>
      <c r="J144" s="1"/>
    </row>
  </sheetData>
  <mergeCells count="35">
    <mergeCell ref="A76:J76"/>
    <mergeCell ref="A98:J98"/>
    <mergeCell ref="A141:J141"/>
    <mergeCell ref="A63:A75"/>
    <mergeCell ref="A78:A97"/>
    <mergeCell ref="A100:A119"/>
    <mergeCell ref="A121:A140"/>
    <mergeCell ref="C63:C66"/>
    <mergeCell ref="H11:H14"/>
    <mergeCell ref="I11:I14"/>
    <mergeCell ref="J11:J14"/>
    <mergeCell ref="A15:J15"/>
    <mergeCell ref="A47:A60"/>
    <mergeCell ref="A32:A45"/>
    <mergeCell ref="A17:A30"/>
    <mergeCell ref="C11:C14"/>
    <mergeCell ref="D11:D14"/>
    <mergeCell ref="E11:E14"/>
    <mergeCell ref="F11:F14"/>
    <mergeCell ref="A1:J1"/>
    <mergeCell ref="B5:B8"/>
    <mergeCell ref="B11:B14"/>
    <mergeCell ref="G11:G14"/>
    <mergeCell ref="A61:J61"/>
    <mergeCell ref="A2:J2"/>
    <mergeCell ref="A4:A8"/>
    <mergeCell ref="A10:A14"/>
    <mergeCell ref="C5:C8"/>
    <mergeCell ref="D5:D8"/>
    <mergeCell ref="E5:E8"/>
    <mergeCell ref="F5:F8"/>
    <mergeCell ref="G5:G8"/>
    <mergeCell ref="H5:H8"/>
    <mergeCell ref="I5:I8"/>
    <mergeCell ref="J5:J8"/>
  </mergeCells>
  <dataValidations count="1">
    <dataValidation type="list" allowBlank="1" showInputMessage="1" showErrorMessage="1" sqref="D79:D97 H48:H60 D48:D60 H33:H45 H19:H30 D18:D30 D33:D45 H79:H97">
      <formula1>"Ναι,Όχι"</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1"/>
  <sheetViews>
    <sheetView topLeftCell="A94" zoomScale="91" zoomScaleNormal="91" workbookViewId="0">
      <selection activeCell="A95" sqref="A95:J95"/>
    </sheetView>
  </sheetViews>
  <sheetFormatPr defaultRowHeight="18.75" x14ac:dyDescent="0.25"/>
  <cols>
    <col min="1" max="1" width="16.140625" style="103" customWidth="1"/>
    <col min="2" max="2" width="60.85546875" style="103" customWidth="1"/>
    <col min="3" max="3" width="18.85546875" style="103" customWidth="1"/>
    <col min="4" max="4" width="11.28515625" style="103" customWidth="1"/>
    <col min="5" max="5" width="13" style="103" customWidth="1"/>
    <col min="6" max="6" width="12.140625" style="103" customWidth="1"/>
    <col min="7" max="7" width="11.42578125" style="103" customWidth="1"/>
    <col min="8" max="8" width="10.5703125" style="103" customWidth="1"/>
    <col min="9" max="9" width="11.7109375" style="103" customWidth="1"/>
    <col min="10" max="10" width="12.28515625" style="103" customWidth="1"/>
    <col min="11" max="11" width="11.42578125" style="107" bestFit="1" customWidth="1"/>
  </cols>
  <sheetData>
    <row r="1" spans="1:11" ht="20.25" customHeight="1" x14ac:dyDescent="0.25">
      <c r="A1" s="198" t="s">
        <v>399</v>
      </c>
      <c r="B1" s="198"/>
      <c r="C1" s="198"/>
      <c r="D1" s="198"/>
      <c r="E1" s="198"/>
      <c r="F1" s="198"/>
      <c r="G1" s="198"/>
      <c r="H1" s="198"/>
      <c r="I1" s="198"/>
      <c r="J1" s="198"/>
      <c r="K1" s="146"/>
    </row>
    <row r="2" spans="1:11" ht="18.75" customHeight="1" x14ac:dyDescent="0.25">
      <c r="A2" s="199" t="s">
        <v>398</v>
      </c>
      <c r="B2" s="199"/>
      <c r="C2" s="199"/>
      <c r="D2" s="199"/>
      <c r="E2" s="199"/>
      <c r="F2" s="199"/>
      <c r="G2" s="199"/>
      <c r="H2" s="199"/>
      <c r="I2" s="199"/>
      <c r="J2" s="199"/>
      <c r="K2" s="99"/>
    </row>
    <row r="3" spans="1:11" ht="63.75" x14ac:dyDescent="0.25">
      <c r="A3" s="9" t="s">
        <v>274</v>
      </c>
      <c r="B3" s="9" t="s">
        <v>0</v>
      </c>
      <c r="C3" s="9" t="s">
        <v>1</v>
      </c>
      <c r="D3" s="9" t="s">
        <v>2</v>
      </c>
      <c r="E3" s="9" t="s">
        <v>273</v>
      </c>
      <c r="F3" s="9" t="s">
        <v>271</v>
      </c>
      <c r="G3" s="9" t="s">
        <v>276</v>
      </c>
      <c r="H3" s="9" t="s">
        <v>272</v>
      </c>
      <c r="I3" s="10" t="s">
        <v>277</v>
      </c>
      <c r="J3" s="10" t="s">
        <v>278</v>
      </c>
      <c r="K3" s="99"/>
    </row>
    <row r="4" spans="1:11" ht="37.5" customHeight="1" x14ac:dyDescent="0.25">
      <c r="A4" s="89" t="s">
        <v>400</v>
      </c>
      <c r="B4" s="111" t="s">
        <v>474</v>
      </c>
      <c r="C4" s="101" t="s">
        <v>55</v>
      </c>
      <c r="D4" s="41" t="s">
        <v>4</v>
      </c>
      <c r="E4" s="20">
        <v>600</v>
      </c>
      <c r="F4" s="20">
        <f>E4*0.24</f>
        <v>144</v>
      </c>
      <c r="G4" s="20">
        <f>E4+F4</f>
        <v>744</v>
      </c>
      <c r="H4" s="21">
        <v>4</v>
      </c>
      <c r="I4" s="20">
        <f>E4*H4</f>
        <v>2400</v>
      </c>
      <c r="J4" s="20">
        <f>G4*H4</f>
        <v>2976</v>
      </c>
      <c r="K4" s="102">
        <f>J4</f>
        <v>2976</v>
      </c>
    </row>
    <row r="5" spans="1:11" ht="18" x14ac:dyDescent="0.25">
      <c r="A5" s="100"/>
      <c r="B5" s="8" t="s">
        <v>54</v>
      </c>
      <c r="C5" s="108"/>
      <c r="D5" s="45"/>
      <c r="E5" s="92"/>
      <c r="F5" s="92"/>
      <c r="G5" s="92"/>
      <c r="H5" s="92"/>
      <c r="I5" s="92"/>
      <c r="J5" s="92"/>
      <c r="K5" s="99"/>
    </row>
    <row r="6" spans="1:11" ht="45.75" customHeight="1" x14ac:dyDescent="0.25">
      <c r="A6" s="100"/>
      <c r="B6" s="8" t="s">
        <v>56</v>
      </c>
      <c r="C6" s="101"/>
      <c r="D6" s="45"/>
      <c r="E6" s="104"/>
      <c r="F6" s="45"/>
      <c r="G6" s="104"/>
      <c r="H6" s="45"/>
      <c r="I6" s="104"/>
      <c r="J6" s="104"/>
      <c r="K6" s="99"/>
    </row>
    <row r="7" spans="1:11" ht="26.25" customHeight="1" x14ac:dyDescent="0.25">
      <c r="A7" s="100"/>
      <c r="B7" s="8" t="s">
        <v>57</v>
      </c>
      <c r="C7" s="101"/>
      <c r="D7" s="45"/>
      <c r="E7" s="45"/>
      <c r="F7" s="45"/>
      <c r="G7" s="45"/>
      <c r="H7" s="45"/>
      <c r="I7" s="45"/>
      <c r="J7" s="45"/>
      <c r="K7" s="99"/>
    </row>
    <row r="8" spans="1:11" ht="47.25" customHeight="1" x14ac:dyDescent="0.25">
      <c r="A8" s="100"/>
      <c r="B8" s="8" t="s">
        <v>10</v>
      </c>
      <c r="C8" s="101"/>
      <c r="D8" s="45"/>
      <c r="E8" s="45"/>
      <c r="F8" s="45"/>
      <c r="G8" s="45"/>
      <c r="H8" s="45"/>
      <c r="I8" s="45"/>
      <c r="J8" s="45"/>
      <c r="K8" s="99"/>
    </row>
    <row r="9" spans="1:11" ht="38.25" customHeight="1" x14ac:dyDescent="0.25">
      <c r="A9" s="100"/>
      <c r="B9" s="8" t="s">
        <v>58</v>
      </c>
      <c r="C9" s="101"/>
      <c r="D9" s="45"/>
      <c r="E9" s="45"/>
      <c r="F9" s="45"/>
      <c r="G9" s="45"/>
      <c r="H9" s="45"/>
      <c r="I9" s="45"/>
      <c r="J9" s="45"/>
      <c r="K9" s="99"/>
    </row>
    <row r="10" spans="1:11" ht="278.25" customHeight="1" x14ac:dyDescent="0.25">
      <c r="A10" s="100"/>
      <c r="B10" s="8" t="s">
        <v>59</v>
      </c>
      <c r="C10" s="101"/>
      <c r="D10" s="45"/>
      <c r="E10" s="45"/>
      <c r="F10" s="45"/>
      <c r="G10" s="45"/>
      <c r="H10" s="45"/>
      <c r="I10" s="45"/>
      <c r="J10" s="45"/>
      <c r="K10" s="99"/>
    </row>
    <row r="11" spans="1:11" ht="51.75" customHeight="1" x14ac:dyDescent="0.25">
      <c r="A11" s="100"/>
      <c r="B11" s="8" t="s">
        <v>60</v>
      </c>
      <c r="C11" s="101"/>
      <c r="D11" s="45"/>
      <c r="E11" s="45"/>
      <c r="F11" s="45"/>
      <c r="G11" s="45"/>
      <c r="H11" s="45"/>
      <c r="I11" s="45"/>
      <c r="J11" s="45"/>
      <c r="K11" s="99"/>
    </row>
    <row r="12" spans="1:11" ht="43.5" customHeight="1" x14ac:dyDescent="0.25">
      <c r="A12" s="100"/>
      <c r="B12" s="8" t="s">
        <v>61</v>
      </c>
      <c r="C12" s="101"/>
      <c r="D12" s="45"/>
      <c r="E12" s="45"/>
      <c r="F12" s="45"/>
      <c r="G12" s="45"/>
      <c r="H12" s="45"/>
      <c r="I12" s="45"/>
      <c r="J12" s="45"/>
      <c r="K12" s="99"/>
    </row>
    <row r="13" spans="1:11" ht="63" customHeight="1" x14ac:dyDescent="0.25">
      <c r="A13" s="100"/>
      <c r="B13" s="8" t="s">
        <v>62</v>
      </c>
      <c r="C13" s="101"/>
      <c r="D13" s="45"/>
      <c r="E13" s="45"/>
      <c r="F13" s="45"/>
      <c r="G13" s="45"/>
      <c r="H13" s="45"/>
      <c r="I13" s="45"/>
      <c r="J13" s="45"/>
      <c r="K13" s="99"/>
    </row>
    <row r="14" spans="1:11" ht="60.75" customHeight="1" x14ac:dyDescent="0.25">
      <c r="A14" s="100"/>
      <c r="B14" s="114" t="s">
        <v>63</v>
      </c>
      <c r="C14" s="101"/>
      <c r="D14" s="66"/>
      <c r="E14" s="29"/>
      <c r="F14" s="29"/>
      <c r="G14" s="29"/>
      <c r="H14" s="66"/>
      <c r="I14" s="45"/>
      <c r="J14" s="45"/>
      <c r="K14" s="99"/>
    </row>
    <row r="15" spans="1:11" ht="18" x14ac:dyDescent="0.25">
      <c r="A15" s="100"/>
      <c r="B15" s="43" t="s">
        <v>34</v>
      </c>
      <c r="C15" s="14"/>
      <c r="D15" s="66"/>
      <c r="E15" s="29"/>
      <c r="F15" s="29"/>
      <c r="G15" s="29"/>
      <c r="H15" s="66"/>
      <c r="I15" s="45"/>
      <c r="J15" s="45"/>
      <c r="K15" s="99"/>
    </row>
    <row r="16" spans="1:11" ht="31.5" customHeight="1" x14ac:dyDescent="0.25">
      <c r="A16" s="100"/>
      <c r="B16" s="62" t="s">
        <v>64</v>
      </c>
      <c r="C16" s="101"/>
      <c r="D16" s="29"/>
      <c r="E16" s="29"/>
      <c r="F16" s="29"/>
      <c r="G16" s="29"/>
      <c r="H16" s="29"/>
      <c r="I16" s="45"/>
      <c r="J16" s="45"/>
      <c r="K16" s="99"/>
    </row>
    <row r="17" spans="1:11" ht="68.25" customHeight="1" x14ac:dyDescent="0.25">
      <c r="A17" s="100"/>
      <c r="B17" s="62" t="s">
        <v>65</v>
      </c>
      <c r="C17" s="101"/>
      <c r="D17" s="29"/>
      <c r="E17" s="29"/>
      <c r="F17" s="29"/>
      <c r="G17" s="29"/>
      <c r="H17" s="29"/>
      <c r="I17" s="45"/>
      <c r="J17" s="45"/>
      <c r="K17" s="99"/>
    </row>
    <row r="18" spans="1:11" ht="63.75" x14ac:dyDescent="0.25">
      <c r="A18" s="9" t="s">
        <v>274</v>
      </c>
      <c r="B18" s="9" t="s">
        <v>0</v>
      </c>
      <c r="C18" s="9" t="s">
        <v>1</v>
      </c>
      <c r="D18" s="9" t="s">
        <v>2</v>
      </c>
      <c r="E18" s="9" t="s">
        <v>273</v>
      </c>
      <c r="F18" s="9" t="s">
        <v>271</v>
      </c>
      <c r="G18" s="9" t="s">
        <v>276</v>
      </c>
      <c r="H18" s="9" t="s">
        <v>272</v>
      </c>
      <c r="I18" s="10" t="s">
        <v>277</v>
      </c>
      <c r="J18" s="10" t="s">
        <v>278</v>
      </c>
      <c r="K18" s="99"/>
    </row>
    <row r="19" spans="1:11" ht="42" customHeight="1" x14ac:dyDescent="0.25">
      <c r="A19" s="89" t="s">
        <v>401</v>
      </c>
      <c r="B19" s="111" t="s">
        <v>474</v>
      </c>
      <c r="C19" s="105" t="s">
        <v>55</v>
      </c>
      <c r="D19" s="78" t="s">
        <v>4</v>
      </c>
      <c r="E19" s="79">
        <v>700</v>
      </c>
      <c r="F19" s="79">
        <f>E19*0.24</f>
        <v>168</v>
      </c>
      <c r="G19" s="79">
        <f>E19+F19</f>
        <v>868</v>
      </c>
      <c r="H19" s="80">
        <v>15</v>
      </c>
      <c r="I19" s="79">
        <f>E19*H19</f>
        <v>10500</v>
      </c>
      <c r="J19" s="79">
        <f>G19*H19</f>
        <v>13020</v>
      </c>
      <c r="K19" s="102">
        <f>J19</f>
        <v>13020</v>
      </c>
    </row>
    <row r="20" spans="1:11" ht="18" x14ac:dyDescent="0.25">
      <c r="A20" s="100"/>
      <c r="B20" s="115" t="s">
        <v>66</v>
      </c>
      <c r="C20" s="105"/>
      <c r="D20" s="90"/>
      <c r="E20" s="106"/>
      <c r="F20" s="90"/>
      <c r="G20" s="106"/>
      <c r="H20" s="90"/>
      <c r="I20" s="106"/>
      <c r="J20" s="106"/>
      <c r="K20" s="99"/>
    </row>
    <row r="21" spans="1:11" ht="51.75" customHeight="1" x14ac:dyDescent="0.25">
      <c r="A21" s="100"/>
      <c r="B21" s="115" t="s">
        <v>56</v>
      </c>
      <c r="C21" s="105"/>
      <c r="D21" s="90"/>
      <c r="E21" s="106"/>
      <c r="F21" s="90"/>
      <c r="G21" s="106"/>
      <c r="H21" s="90"/>
      <c r="I21" s="106"/>
      <c r="J21" s="106"/>
      <c r="K21" s="99"/>
    </row>
    <row r="22" spans="1:11" ht="18" x14ac:dyDescent="0.25">
      <c r="A22" s="100"/>
      <c r="B22" s="115" t="s">
        <v>57</v>
      </c>
      <c r="C22" s="105"/>
      <c r="D22" s="90"/>
      <c r="E22" s="90"/>
      <c r="F22" s="90"/>
      <c r="G22" s="90"/>
      <c r="H22" s="90"/>
      <c r="I22" s="90"/>
      <c r="J22" s="90"/>
      <c r="K22" s="99"/>
    </row>
    <row r="23" spans="1:11" ht="18" x14ac:dyDescent="0.25">
      <c r="A23" s="100"/>
      <c r="B23" s="115" t="s">
        <v>10</v>
      </c>
      <c r="C23" s="105"/>
      <c r="D23" s="90"/>
      <c r="E23" s="90"/>
      <c r="F23" s="90"/>
      <c r="G23" s="90"/>
      <c r="H23" s="90"/>
      <c r="I23" s="90"/>
      <c r="J23" s="90"/>
      <c r="K23" s="99"/>
    </row>
    <row r="24" spans="1:11" ht="18" x14ac:dyDescent="0.25">
      <c r="A24" s="100"/>
      <c r="B24" s="115" t="s">
        <v>58</v>
      </c>
      <c r="C24" s="105"/>
      <c r="D24" s="90"/>
      <c r="E24" s="90"/>
      <c r="F24" s="90"/>
      <c r="G24" s="90"/>
      <c r="H24" s="90"/>
      <c r="I24" s="90"/>
      <c r="J24" s="90"/>
      <c r="K24" s="99"/>
    </row>
    <row r="25" spans="1:11" ht="247.5" customHeight="1" x14ac:dyDescent="0.25">
      <c r="A25" s="100"/>
      <c r="B25" s="115" t="s">
        <v>59</v>
      </c>
      <c r="C25" s="105"/>
      <c r="D25" s="90"/>
      <c r="E25" s="90"/>
      <c r="F25" s="90"/>
      <c r="G25" s="90"/>
      <c r="H25" s="90"/>
      <c r="I25" s="90"/>
      <c r="J25" s="90"/>
      <c r="K25" s="99"/>
    </row>
    <row r="26" spans="1:11" ht="45.75" customHeight="1" x14ac:dyDescent="0.25">
      <c r="A26" s="100"/>
      <c r="B26" s="115" t="s">
        <v>60</v>
      </c>
      <c r="C26" s="105"/>
      <c r="D26" s="90"/>
      <c r="E26" s="90"/>
      <c r="F26" s="90"/>
      <c r="G26" s="90"/>
      <c r="H26" s="90"/>
      <c r="I26" s="90"/>
      <c r="J26" s="90"/>
      <c r="K26" s="99"/>
    </row>
    <row r="27" spans="1:11" ht="54.75" customHeight="1" x14ac:dyDescent="0.25">
      <c r="A27" s="100"/>
      <c r="B27" s="115" t="s">
        <v>61</v>
      </c>
      <c r="C27" s="105"/>
      <c r="D27" s="90"/>
      <c r="E27" s="90"/>
      <c r="F27" s="90"/>
      <c r="G27" s="90"/>
      <c r="H27" s="90"/>
      <c r="I27" s="90"/>
      <c r="J27" s="90"/>
      <c r="K27" s="99"/>
    </row>
    <row r="28" spans="1:11" ht="60" customHeight="1" x14ac:dyDescent="0.25">
      <c r="A28" s="100"/>
      <c r="B28" s="115" t="s">
        <v>62</v>
      </c>
      <c r="C28" s="105"/>
      <c r="D28" s="90"/>
      <c r="E28" s="90"/>
      <c r="F28" s="90"/>
      <c r="G28" s="90"/>
      <c r="H28" s="90"/>
      <c r="I28" s="90"/>
      <c r="J28" s="90"/>
      <c r="K28" s="99"/>
    </row>
    <row r="29" spans="1:11" ht="51.75" customHeight="1" x14ac:dyDescent="0.25">
      <c r="A29" s="100"/>
      <c r="B29" s="116" t="s">
        <v>63</v>
      </c>
      <c r="C29" s="105"/>
      <c r="D29" s="84"/>
      <c r="E29" s="88"/>
      <c r="F29" s="88"/>
      <c r="G29" s="88"/>
      <c r="H29" s="84"/>
      <c r="I29" s="90"/>
      <c r="J29" s="90"/>
      <c r="K29" s="99"/>
    </row>
    <row r="30" spans="1:11" ht="18" x14ac:dyDescent="0.25">
      <c r="A30" s="100"/>
      <c r="B30" s="117" t="s">
        <v>34</v>
      </c>
      <c r="C30" s="24"/>
      <c r="D30" s="84"/>
      <c r="E30" s="88"/>
      <c r="F30" s="88"/>
      <c r="G30" s="88"/>
      <c r="H30" s="84"/>
      <c r="I30" s="90"/>
      <c r="J30" s="90"/>
      <c r="K30" s="99"/>
    </row>
    <row r="31" spans="1:11" ht="33" customHeight="1" x14ac:dyDescent="0.25">
      <c r="A31" s="100"/>
      <c r="B31" s="118" t="s">
        <v>64</v>
      </c>
      <c r="C31" s="105"/>
      <c r="D31" s="88"/>
      <c r="E31" s="88"/>
      <c r="F31" s="88"/>
      <c r="G31" s="88"/>
      <c r="H31" s="88"/>
      <c r="I31" s="90"/>
      <c r="J31" s="90"/>
      <c r="K31" s="99"/>
    </row>
    <row r="32" spans="1:11" ht="78.75" customHeight="1" x14ac:dyDescent="0.25">
      <c r="A32" s="100"/>
      <c r="B32" s="118" t="s">
        <v>65</v>
      </c>
      <c r="C32" s="105"/>
      <c r="D32" s="88"/>
      <c r="E32" s="88"/>
      <c r="F32" s="88"/>
      <c r="G32" s="88"/>
      <c r="H32" s="88"/>
      <c r="I32" s="90"/>
      <c r="J32" s="90"/>
      <c r="K32" s="99"/>
    </row>
    <row r="33" spans="1:11" ht="63.75" x14ac:dyDescent="0.25">
      <c r="A33" s="9" t="s">
        <v>274</v>
      </c>
      <c r="B33" s="9" t="s">
        <v>0</v>
      </c>
      <c r="C33" s="9" t="s">
        <v>1</v>
      </c>
      <c r="D33" s="9" t="s">
        <v>2</v>
      </c>
      <c r="E33" s="9" t="s">
        <v>273</v>
      </c>
      <c r="F33" s="9" t="s">
        <v>271</v>
      </c>
      <c r="G33" s="9" t="s">
        <v>276</v>
      </c>
      <c r="H33" s="9" t="s">
        <v>272</v>
      </c>
      <c r="I33" s="10" t="s">
        <v>277</v>
      </c>
      <c r="J33" s="10" t="s">
        <v>278</v>
      </c>
      <c r="K33" s="99"/>
    </row>
    <row r="34" spans="1:11" ht="37.5" customHeight="1" x14ac:dyDescent="0.25">
      <c r="A34" s="89" t="s">
        <v>402</v>
      </c>
      <c r="B34" s="111" t="s">
        <v>474</v>
      </c>
      <c r="C34" s="101" t="s">
        <v>55</v>
      </c>
      <c r="D34" s="78" t="s">
        <v>4</v>
      </c>
      <c r="E34" s="79">
        <v>1100</v>
      </c>
      <c r="F34" s="79">
        <f>E34*0.24</f>
        <v>264</v>
      </c>
      <c r="G34" s="79">
        <f>E34+F34</f>
        <v>1364</v>
      </c>
      <c r="H34" s="80">
        <v>1</v>
      </c>
      <c r="I34" s="79">
        <f>E34*H34</f>
        <v>1100</v>
      </c>
      <c r="J34" s="79">
        <f>G34*H34</f>
        <v>1364</v>
      </c>
      <c r="K34" s="102">
        <f>J34</f>
        <v>1364</v>
      </c>
    </row>
    <row r="35" spans="1:11" ht="18" x14ac:dyDescent="0.25">
      <c r="A35" s="100"/>
      <c r="B35" s="8" t="s">
        <v>68</v>
      </c>
      <c r="C35" s="101"/>
      <c r="D35" s="45"/>
      <c r="E35" s="104"/>
      <c r="F35" s="45"/>
      <c r="G35" s="104"/>
      <c r="H35" s="45"/>
      <c r="I35" s="104"/>
      <c r="J35" s="104"/>
      <c r="K35" s="99"/>
    </row>
    <row r="36" spans="1:11" ht="48.75" customHeight="1" x14ac:dyDescent="0.25">
      <c r="A36" s="100"/>
      <c r="B36" s="8" t="s">
        <v>56</v>
      </c>
      <c r="C36" s="101"/>
      <c r="D36" s="45"/>
      <c r="E36" s="104"/>
      <c r="F36" s="45"/>
      <c r="G36" s="104"/>
      <c r="H36" s="45"/>
      <c r="I36" s="104"/>
      <c r="J36" s="104"/>
      <c r="K36" s="99"/>
    </row>
    <row r="37" spans="1:11" ht="18" x14ac:dyDescent="0.25">
      <c r="A37" s="100"/>
      <c r="B37" s="8" t="s">
        <v>57</v>
      </c>
      <c r="C37" s="101"/>
      <c r="D37" s="45"/>
      <c r="E37" s="45"/>
      <c r="F37" s="45"/>
      <c r="G37" s="45"/>
      <c r="H37" s="45"/>
      <c r="I37" s="45"/>
      <c r="J37" s="45"/>
      <c r="K37" s="99"/>
    </row>
    <row r="38" spans="1:11" ht="18" x14ac:dyDescent="0.25">
      <c r="A38" s="100"/>
      <c r="B38" s="8" t="s">
        <v>10</v>
      </c>
      <c r="C38" s="101"/>
      <c r="D38" s="45"/>
      <c r="E38" s="45"/>
      <c r="F38" s="45"/>
      <c r="G38" s="45"/>
      <c r="H38" s="45"/>
      <c r="I38" s="45"/>
      <c r="J38" s="45"/>
      <c r="K38" s="99"/>
    </row>
    <row r="39" spans="1:11" ht="18" x14ac:dyDescent="0.25">
      <c r="A39" s="100"/>
      <c r="B39" s="8" t="s">
        <v>58</v>
      </c>
      <c r="C39" s="101"/>
      <c r="D39" s="45"/>
      <c r="E39" s="45"/>
      <c r="F39" s="45"/>
      <c r="G39" s="45"/>
      <c r="H39" s="45"/>
      <c r="I39" s="45"/>
      <c r="J39" s="45"/>
      <c r="K39" s="99"/>
    </row>
    <row r="40" spans="1:11" ht="250.5" customHeight="1" x14ac:dyDescent="0.25">
      <c r="A40" s="100"/>
      <c r="B40" s="8" t="s">
        <v>59</v>
      </c>
      <c r="C40" s="101"/>
      <c r="D40" s="45"/>
      <c r="E40" s="45"/>
      <c r="F40" s="45"/>
      <c r="G40" s="45"/>
      <c r="H40" s="45"/>
      <c r="I40" s="45"/>
      <c r="J40" s="45"/>
      <c r="K40" s="99"/>
    </row>
    <row r="41" spans="1:11" ht="44.25" customHeight="1" x14ac:dyDescent="0.25">
      <c r="A41" s="100"/>
      <c r="B41" s="8" t="s">
        <v>60</v>
      </c>
      <c r="C41" s="101"/>
      <c r="D41" s="45"/>
      <c r="E41" s="45"/>
      <c r="F41" s="45"/>
      <c r="G41" s="45"/>
      <c r="H41" s="45"/>
      <c r="I41" s="45"/>
      <c r="J41" s="45"/>
      <c r="K41" s="99"/>
    </row>
    <row r="42" spans="1:11" ht="48.75" customHeight="1" x14ac:dyDescent="0.25">
      <c r="A42" s="100"/>
      <c r="B42" s="8" t="s">
        <v>61</v>
      </c>
      <c r="C42" s="101"/>
      <c r="D42" s="45"/>
      <c r="E42" s="45"/>
      <c r="F42" s="45"/>
      <c r="G42" s="45"/>
      <c r="H42" s="45"/>
      <c r="I42" s="45"/>
      <c r="J42" s="45"/>
      <c r="K42" s="99"/>
    </row>
    <row r="43" spans="1:11" ht="63" customHeight="1" x14ac:dyDescent="0.25">
      <c r="A43" s="100"/>
      <c r="B43" s="8" t="s">
        <v>62</v>
      </c>
      <c r="C43" s="101"/>
      <c r="D43" s="45"/>
      <c r="E43" s="45"/>
      <c r="F43" s="45"/>
      <c r="G43" s="45"/>
      <c r="H43" s="45"/>
      <c r="I43" s="45"/>
      <c r="J43" s="45"/>
      <c r="K43" s="99"/>
    </row>
    <row r="44" spans="1:11" ht="53.25" customHeight="1" x14ac:dyDescent="0.25">
      <c r="A44" s="100"/>
      <c r="B44" s="114" t="s">
        <v>63</v>
      </c>
      <c r="C44" s="101"/>
      <c r="D44" s="66"/>
      <c r="E44" s="29"/>
      <c r="F44" s="29"/>
      <c r="G44" s="29"/>
      <c r="H44" s="66"/>
      <c r="I44" s="45"/>
      <c r="J44" s="45"/>
      <c r="K44" s="99"/>
    </row>
    <row r="45" spans="1:11" ht="18" x14ac:dyDescent="0.25">
      <c r="A45" s="100"/>
      <c r="B45" s="43" t="s">
        <v>34</v>
      </c>
      <c r="C45" s="14"/>
      <c r="D45" s="66"/>
      <c r="E45" s="29"/>
      <c r="F45" s="29"/>
      <c r="G45" s="29"/>
      <c r="H45" s="66"/>
      <c r="I45" s="45"/>
      <c r="J45" s="45"/>
      <c r="K45" s="99"/>
    </row>
    <row r="46" spans="1:11" ht="34.5" customHeight="1" x14ac:dyDescent="0.25">
      <c r="A46" s="100"/>
      <c r="B46" s="62" t="s">
        <v>64</v>
      </c>
      <c r="C46" s="101"/>
      <c r="D46" s="29"/>
      <c r="E46" s="29"/>
      <c r="F46" s="29"/>
      <c r="G46" s="29"/>
      <c r="H46" s="29"/>
      <c r="I46" s="45"/>
      <c r="J46" s="45"/>
      <c r="K46" s="99"/>
    </row>
    <row r="47" spans="1:11" ht="78.75" customHeight="1" x14ac:dyDescent="0.25">
      <c r="A47" s="100"/>
      <c r="B47" s="62" t="s">
        <v>65</v>
      </c>
      <c r="C47" s="101"/>
      <c r="D47" s="29"/>
      <c r="E47" s="29"/>
      <c r="F47" s="29"/>
      <c r="G47" s="29"/>
      <c r="H47" s="29"/>
      <c r="I47" s="45"/>
      <c r="J47" s="45"/>
      <c r="K47" s="99"/>
    </row>
    <row r="48" spans="1:11" ht="18" x14ac:dyDescent="0.25">
      <c r="A48" s="200" t="s">
        <v>404</v>
      </c>
      <c r="B48" s="200"/>
      <c r="C48" s="200"/>
      <c r="D48" s="200"/>
      <c r="E48" s="200"/>
      <c r="F48" s="200"/>
      <c r="G48" s="200"/>
      <c r="H48" s="200"/>
      <c r="I48" s="200"/>
      <c r="J48" s="200"/>
      <c r="K48" s="99"/>
    </row>
    <row r="49" spans="1:11" ht="63.75" x14ac:dyDescent="0.25">
      <c r="A49" s="9" t="s">
        <v>274</v>
      </c>
      <c r="B49" s="9" t="s">
        <v>0</v>
      </c>
      <c r="C49" s="9" t="s">
        <v>1</v>
      </c>
      <c r="D49" s="9" t="s">
        <v>2</v>
      </c>
      <c r="E49" s="9" t="s">
        <v>273</v>
      </c>
      <c r="F49" s="9" t="s">
        <v>271</v>
      </c>
      <c r="G49" s="9" t="s">
        <v>276</v>
      </c>
      <c r="H49" s="9" t="s">
        <v>272</v>
      </c>
      <c r="I49" s="10" t="s">
        <v>277</v>
      </c>
      <c r="J49" s="10" t="s">
        <v>278</v>
      </c>
      <c r="K49" s="99"/>
    </row>
    <row r="50" spans="1:11" ht="43.5" customHeight="1" x14ac:dyDescent="0.25">
      <c r="A50" s="89" t="s">
        <v>403</v>
      </c>
      <c r="B50" s="111" t="s">
        <v>475</v>
      </c>
      <c r="C50" s="109" t="s">
        <v>261</v>
      </c>
      <c r="D50" s="41" t="s">
        <v>4</v>
      </c>
      <c r="E50" s="20">
        <v>600</v>
      </c>
      <c r="F50" s="20">
        <f>E50*0.24</f>
        <v>144</v>
      </c>
      <c r="G50" s="20">
        <f>E50+F50</f>
        <v>744</v>
      </c>
      <c r="H50" s="21">
        <v>5</v>
      </c>
      <c r="I50" s="20">
        <f>E50*H50</f>
        <v>3000</v>
      </c>
      <c r="J50" s="20">
        <f>G50*H50</f>
        <v>3720</v>
      </c>
      <c r="K50" s="102">
        <f>J50</f>
        <v>3720</v>
      </c>
    </row>
    <row r="51" spans="1:11" ht="18" x14ac:dyDescent="0.25">
      <c r="A51" s="100"/>
      <c r="B51" s="8" t="s">
        <v>54</v>
      </c>
      <c r="C51" s="108"/>
      <c r="D51" s="45"/>
      <c r="E51" s="92"/>
      <c r="F51" s="92"/>
      <c r="G51" s="92"/>
      <c r="H51" s="92"/>
      <c r="I51" s="92"/>
      <c r="J51" s="92"/>
      <c r="K51" s="99"/>
    </row>
    <row r="52" spans="1:11" ht="38.25" x14ac:dyDescent="0.25">
      <c r="A52" s="100"/>
      <c r="B52" s="8" t="s">
        <v>56</v>
      </c>
      <c r="C52" s="101"/>
      <c r="D52" s="45"/>
      <c r="E52" s="104"/>
      <c r="F52" s="45"/>
      <c r="G52" s="104"/>
      <c r="H52" s="45"/>
      <c r="I52" s="104"/>
      <c r="J52" s="104"/>
      <c r="K52" s="99"/>
    </row>
    <row r="53" spans="1:11" ht="18" x14ac:dyDescent="0.25">
      <c r="A53" s="100"/>
      <c r="B53" s="8" t="s">
        <v>57</v>
      </c>
      <c r="C53" s="101"/>
      <c r="D53" s="45"/>
      <c r="E53" s="45"/>
      <c r="F53" s="45"/>
      <c r="G53" s="45"/>
      <c r="H53" s="45"/>
      <c r="I53" s="45"/>
      <c r="J53" s="45"/>
      <c r="K53" s="99"/>
    </row>
    <row r="54" spans="1:11" ht="18" x14ac:dyDescent="0.25">
      <c r="A54" s="100"/>
      <c r="B54" s="8" t="s">
        <v>10</v>
      </c>
      <c r="C54" s="101"/>
      <c r="D54" s="45"/>
      <c r="E54" s="45"/>
      <c r="F54" s="45"/>
      <c r="G54" s="45"/>
      <c r="H54" s="45"/>
      <c r="I54" s="45"/>
      <c r="J54" s="45"/>
      <c r="K54" s="99"/>
    </row>
    <row r="55" spans="1:11" ht="18" x14ac:dyDescent="0.25">
      <c r="A55" s="100"/>
      <c r="B55" s="8" t="s">
        <v>58</v>
      </c>
      <c r="C55" s="101"/>
      <c r="D55" s="45"/>
      <c r="E55" s="45"/>
      <c r="F55" s="45"/>
      <c r="G55" s="45"/>
      <c r="H55" s="45"/>
      <c r="I55" s="45"/>
      <c r="J55" s="45"/>
      <c r="K55" s="99"/>
    </row>
    <row r="56" spans="1:11" ht="259.5" customHeight="1" x14ac:dyDescent="0.25">
      <c r="A56" s="100"/>
      <c r="B56" s="8" t="s">
        <v>59</v>
      </c>
      <c r="C56" s="101"/>
      <c r="D56" s="45"/>
      <c r="E56" s="45"/>
      <c r="F56" s="45"/>
      <c r="G56" s="45"/>
      <c r="H56" s="45"/>
      <c r="I56" s="45"/>
      <c r="J56" s="45"/>
      <c r="K56" s="99"/>
    </row>
    <row r="57" spans="1:11" ht="44.25" customHeight="1" x14ac:dyDescent="0.25">
      <c r="A57" s="100"/>
      <c r="B57" s="8" t="s">
        <v>60</v>
      </c>
      <c r="C57" s="101"/>
      <c r="D57" s="45"/>
      <c r="E57" s="45"/>
      <c r="F57" s="45"/>
      <c r="G57" s="45"/>
      <c r="H57" s="45"/>
      <c r="I57" s="45"/>
      <c r="J57" s="45"/>
      <c r="K57" s="99"/>
    </row>
    <row r="58" spans="1:11" ht="58.5" customHeight="1" x14ac:dyDescent="0.25">
      <c r="A58" s="100"/>
      <c r="B58" s="8" t="s">
        <v>61</v>
      </c>
      <c r="C58" s="101"/>
      <c r="D58" s="45"/>
      <c r="E58" s="45"/>
      <c r="F58" s="45"/>
      <c r="G58" s="45"/>
      <c r="H58" s="45"/>
      <c r="I58" s="45"/>
      <c r="J58" s="45"/>
      <c r="K58" s="99"/>
    </row>
    <row r="59" spans="1:11" ht="63" customHeight="1" x14ac:dyDescent="0.25">
      <c r="A59" s="100"/>
      <c r="B59" s="8" t="s">
        <v>62</v>
      </c>
      <c r="C59" s="101"/>
      <c r="D59" s="45"/>
      <c r="E59" s="45"/>
      <c r="F59" s="45"/>
      <c r="G59" s="45"/>
      <c r="H59" s="45"/>
      <c r="I59" s="45"/>
      <c r="J59" s="45"/>
      <c r="K59" s="99"/>
    </row>
    <row r="60" spans="1:11" ht="48.75" customHeight="1" x14ac:dyDescent="0.25">
      <c r="A60" s="100"/>
      <c r="B60" s="114" t="s">
        <v>63</v>
      </c>
      <c r="C60" s="101"/>
      <c r="D60" s="66"/>
      <c r="E60" s="29"/>
      <c r="F60" s="29"/>
      <c r="G60" s="29"/>
      <c r="H60" s="66"/>
      <c r="I60" s="45"/>
      <c r="J60" s="45"/>
      <c r="K60" s="99"/>
    </row>
    <row r="61" spans="1:11" ht="22.5" customHeight="1" x14ac:dyDescent="0.25">
      <c r="A61" s="100"/>
      <c r="B61" s="43" t="s">
        <v>34</v>
      </c>
      <c r="C61" s="14"/>
      <c r="D61" s="66"/>
      <c r="E61" s="29"/>
      <c r="F61" s="29"/>
      <c r="G61" s="29"/>
      <c r="H61" s="66"/>
      <c r="I61" s="45"/>
      <c r="J61" s="45"/>
      <c r="K61" s="99"/>
    </row>
    <row r="62" spans="1:11" ht="37.5" customHeight="1" x14ac:dyDescent="0.25">
      <c r="A62" s="100"/>
      <c r="B62" s="62" t="s">
        <v>64</v>
      </c>
      <c r="C62" s="101"/>
      <c r="D62" s="29"/>
      <c r="E62" s="29"/>
      <c r="F62" s="29"/>
      <c r="G62" s="29"/>
      <c r="H62" s="29"/>
      <c r="I62" s="45"/>
      <c r="J62" s="45"/>
      <c r="K62" s="99"/>
    </row>
    <row r="63" spans="1:11" ht="74.25" customHeight="1" x14ac:dyDescent="0.25">
      <c r="A63" s="100"/>
      <c r="B63" s="62" t="s">
        <v>65</v>
      </c>
      <c r="C63" s="101"/>
      <c r="D63" s="29"/>
      <c r="E63" s="29"/>
      <c r="F63" s="29"/>
      <c r="G63" s="29"/>
      <c r="H63" s="29"/>
      <c r="I63" s="45"/>
      <c r="J63" s="45"/>
      <c r="K63" s="99"/>
    </row>
    <row r="64" spans="1:11" ht="91.5" customHeight="1" x14ac:dyDescent="0.25">
      <c r="A64" s="9" t="s">
        <v>274</v>
      </c>
      <c r="B64" s="9" t="s">
        <v>0</v>
      </c>
      <c r="C64" s="9" t="s">
        <v>1</v>
      </c>
      <c r="D64" s="9" t="s">
        <v>2</v>
      </c>
      <c r="E64" s="9" t="s">
        <v>273</v>
      </c>
      <c r="F64" s="9" t="s">
        <v>271</v>
      </c>
      <c r="G64" s="9" t="s">
        <v>276</v>
      </c>
      <c r="H64" s="9" t="s">
        <v>272</v>
      </c>
      <c r="I64" s="10" t="s">
        <v>277</v>
      </c>
      <c r="J64" s="10" t="s">
        <v>278</v>
      </c>
      <c r="K64" s="99"/>
    </row>
    <row r="65" spans="1:11" ht="39" customHeight="1" x14ac:dyDescent="0.25">
      <c r="A65" s="89" t="s">
        <v>405</v>
      </c>
      <c r="B65" s="111" t="s">
        <v>474</v>
      </c>
      <c r="C65" s="101" t="s">
        <v>55</v>
      </c>
      <c r="D65" s="78" t="s">
        <v>4</v>
      </c>
      <c r="E65" s="79">
        <v>1100</v>
      </c>
      <c r="F65" s="79">
        <f>E65*0.24</f>
        <v>264</v>
      </c>
      <c r="G65" s="79">
        <f>E65+F65</f>
        <v>1364</v>
      </c>
      <c r="H65" s="80">
        <v>1</v>
      </c>
      <c r="I65" s="79">
        <f>E65*H65</f>
        <v>1100</v>
      </c>
      <c r="J65" s="79">
        <f>G65*H65</f>
        <v>1364</v>
      </c>
      <c r="K65" s="102">
        <f>J65</f>
        <v>1364</v>
      </c>
    </row>
    <row r="66" spans="1:11" ht="33" customHeight="1" x14ac:dyDescent="0.25">
      <c r="A66" s="110"/>
      <c r="B66" s="8" t="s">
        <v>68</v>
      </c>
      <c r="C66" s="101"/>
      <c r="D66" s="45"/>
      <c r="E66" s="104"/>
      <c r="F66" s="45"/>
      <c r="G66" s="104"/>
      <c r="H66" s="45"/>
      <c r="I66" s="104"/>
      <c r="J66" s="104"/>
      <c r="K66" s="99"/>
    </row>
    <row r="67" spans="1:11" ht="47.25" customHeight="1" x14ac:dyDescent="0.25">
      <c r="A67" s="110"/>
      <c r="B67" s="8" t="s">
        <v>56</v>
      </c>
      <c r="C67" s="101"/>
      <c r="D67" s="45"/>
      <c r="E67" s="104"/>
      <c r="F67" s="45"/>
      <c r="G67" s="104"/>
      <c r="H67" s="45"/>
      <c r="I67" s="104"/>
      <c r="J67" s="104"/>
      <c r="K67" s="99"/>
    </row>
    <row r="68" spans="1:11" ht="30" customHeight="1" x14ac:dyDescent="0.25">
      <c r="A68" s="110"/>
      <c r="B68" s="8" t="s">
        <v>57</v>
      </c>
      <c r="C68" s="101"/>
      <c r="D68" s="45"/>
      <c r="E68" s="45"/>
      <c r="F68" s="45"/>
      <c r="G68" s="45"/>
      <c r="H68" s="45"/>
      <c r="I68" s="45"/>
      <c r="J68" s="45"/>
      <c r="K68" s="99"/>
    </row>
    <row r="69" spans="1:11" ht="39" customHeight="1" x14ac:dyDescent="0.25">
      <c r="A69" s="110"/>
      <c r="B69" s="8" t="s">
        <v>10</v>
      </c>
      <c r="C69" s="101"/>
      <c r="D69" s="45"/>
      <c r="E69" s="45"/>
      <c r="F69" s="45"/>
      <c r="G69" s="45"/>
      <c r="H69" s="45"/>
      <c r="I69" s="45"/>
      <c r="J69" s="45"/>
      <c r="K69" s="99"/>
    </row>
    <row r="70" spans="1:11" ht="31.5" customHeight="1" x14ac:dyDescent="0.25">
      <c r="A70" s="110"/>
      <c r="B70" s="8" t="s">
        <v>58</v>
      </c>
      <c r="C70" s="101"/>
      <c r="D70" s="45"/>
      <c r="E70" s="45"/>
      <c r="F70" s="45"/>
      <c r="G70" s="45"/>
      <c r="H70" s="45"/>
      <c r="I70" s="45"/>
      <c r="J70" s="45"/>
      <c r="K70" s="99"/>
    </row>
    <row r="71" spans="1:11" ht="252" customHeight="1" x14ac:dyDescent="0.25">
      <c r="A71" s="110"/>
      <c r="B71" s="8" t="s">
        <v>59</v>
      </c>
      <c r="C71" s="101"/>
      <c r="D71" s="45"/>
      <c r="E71" s="45"/>
      <c r="F71" s="45"/>
      <c r="G71" s="45"/>
      <c r="H71" s="45"/>
      <c r="I71" s="45"/>
      <c r="J71" s="45"/>
      <c r="K71" s="99"/>
    </row>
    <row r="72" spans="1:11" ht="68.25" customHeight="1" x14ac:dyDescent="0.25">
      <c r="A72" s="110"/>
      <c r="B72" s="8" t="s">
        <v>60</v>
      </c>
      <c r="C72" s="101"/>
      <c r="D72" s="45"/>
      <c r="E72" s="45"/>
      <c r="F72" s="45"/>
      <c r="G72" s="45"/>
      <c r="H72" s="45"/>
      <c r="I72" s="45"/>
      <c r="J72" s="45"/>
      <c r="K72" s="99"/>
    </row>
    <row r="73" spans="1:11" ht="56.25" customHeight="1" x14ac:dyDescent="0.25">
      <c r="A73" s="110"/>
      <c r="B73" s="8" t="s">
        <v>61</v>
      </c>
      <c r="C73" s="101"/>
      <c r="D73" s="45"/>
      <c r="E73" s="45"/>
      <c r="F73" s="45"/>
      <c r="G73" s="45"/>
      <c r="H73" s="45"/>
      <c r="I73" s="45"/>
      <c r="J73" s="45"/>
      <c r="K73" s="99"/>
    </row>
    <row r="74" spans="1:11" ht="72" customHeight="1" x14ac:dyDescent="0.25">
      <c r="A74" s="110"/>
      <c r="B74" s="8" t="s">
        <v>62</v>
      </c>
      <c r="C74" s="101"/>
      <c r="D74" s="45"/>
      <c r="E74" s="45"/>
      <c r="F74" s="45"/>
      <c r="G74" s="45"/>
      <c r="H74" s="45"/>
      <c r="I74" s="45"/>
      <c r="J74" s="45"/>
      <c r="K74" s="99"/>
    </row>
    <row r="75" spans="1:11" ht="63.75" customHeight="1" x14ac:dyDescent="0.25">
      <c r="A75" s="110"/>
      <c r="B75" s="114" t="s">
        <v>63</v>
      </c>
      <c r="C75" s="101"/>
      <c r="D75" s="66"/>
      <c r="E75" s="29"/>
      <c r="F75" s="29"/>
      <c r="G75" s="29"/>
      <c r="H75" s="66"/>
      <c r="I75" s="45"/>
      <c r="J75" s="45"/>
      <c r="K75" s="99"/>
    </row>
    <row r="76" spans="1:11" ht="18" x14ac:dyDescent="0.25">
      <c r="A76" s="110"/>
      <c r="B76" s="43" t="s">
        <v>34</v>
      </c>
      <c r="C76" s="14"/>
      <c r="D76" s="66"/>
      <c r="E76" s="29"/>
      <c r="F76" s="29"/>
      <c r="G76" s="29"/>
      <c r="H76" s="66"/>
      <c r="I76" s="45"/>
      <c r="J76" s="45"/>
      <c r="K76" s="99"/>
    </row>
    <row r="77" spans="1:11" ht="43.5" customHeight="1" x14ac:dyDescent="0.25">
      <c r="A77" s="110"/>
      <c r="B77" s="62" t="s">
        <v>64</v>
      </c>
      <c r="C77" s="101"/>
      <c r="D77" s="29"/>
      <c r="E77" s="29"/>
      <c r="F77" s="29"/>
      <c r="G77" s="29"/>
      <c r="H77" s="29"/>
      <c r="I77" s="45"/>
      <c r="J77" s="45"/>
      <c r="K77" s="99"/>
    </row>
    <row r="78" spans="1:11" ht="77.25" customHeight="1" x14ac:dyDescent="0.25">
      <c r="A78" s="110"/>
      <c r="B78" s="62" t="s">
        <v>65</v>
      </c>
      <c r="C78" s="101"/>
      <c r="D78" s="29"/>
      <c r="E78" s="29"/>
      <c r="F78" s="29"/>
      <c r="G78" s="29"/>
      <c r="H78" s="29"/>
      <c r="I78" s="45"/>
      <c r="J78" s="45"/>
      <c r="K78" s="99"/>
    </row>
    <row r="79" spans="1:11" ht="18" x14ac:dyDescent="0.25">
      <c r="A79" s="200" t="s">
        <v>406</v>
      </c>
      <c r="B79" s="200"/>
      <c r="C79" s="200"/>
      <c r="D79" s="200"/>
      <c r="E79" s="200"/>
      <c r="F79" s="200"/>
      <c r="G79" s="200"/>
      <c r="H79" s="200"/>
      <c r="I79" s="200"/>
      <c r="J79" s="200"/>
      <c r="K79" s="99"/>
    </row>
    <row r="80" spans="1:11" ht="63.75" x14ac:dyDescent="0.25">
      <c r="A80" s="9" t="s">
        <v>274</v>
      </c>
      <c r="B80" s="9" t="s">
        <v>0</v>
      </c>
      <c r="C80" s="9" t="s">
        <v>1</v>
      </c>
      <c r="D80" s="9" t="s">
        <v>2</v>
      </c>
      <c r="E80" s="9" t="s">
        <v>273</v>
      </c>
      <c r="F80" s="9" t="s">
        <v>271</v>
      </c>
      <c r="G80" s="9" t="s">
        <v>276</v>
      </c>
      <c r="H80" s="9" t="s">
        <v>272</v>
      </c>
      <c r="I80" s="10" t="s">
        <v>277</v>
      </c>
      <c r="J80" s="10" t="s">
        <v>278</v>
      </c>
      <c r="K80" s="99"/>
    </row>
    <row r="81" spans="1:11" ht="33" customHeight="1" x14ac:dyDescent="0.25">
      <c r="A81" s="89" t="s">
        <v>407</v>
      </c>
      <c r="B81" s="111" t="s">
        <v>475</v>
      </c>
      <c r="C81" s="101" t="s">
        <v>55</v>
      </c>
      <c r="D81" s="78" t="s">
        <v>4</v>
      </c>
      <c r="E81" s="79">
        <v>1100</v>
      </c>
      <c r="F81" s="79">
        <f>E81*0.24</f>
        <v>264</v>
      </c>
      <c r="G81" s="79">
        <f>E81+F81</f>
        <v>1364</v>
      </c>
      <c r="H81" s="80">
        <v>7</v>
      </c>
      <c r="I81" s="79">
        <f>E81*H81</f>
        <v>7700</v>
      </c>
      <c r="J81" s="79">
        <f>G81*H81</f>
        <v>9548</v>
      </c>
      <c r="K81" s="102">
        <f>J81</f>
        <v>9548</v>
      </c>
    </row>
    <row r="82" spans="1:11" ht="37.5" customHeight="1" x14ac:dyDescent="0.25">
      <c r="A82" s="110"/>
      <c r="B82" s="8" t="s">
        <v>68</v>
      </c>
      <c r="C82" s="101"/>
      <c r="D82" s="45"/>
      <c r="E82" s="104"/>
      <c r="F82" s="45"/>
      <c r="G82" s="104"/>
      <c r="H82" s="45"/>
      <c r="I82" s="104"/>
      <c r="J82" s="104"/>
      <c r="K82" s="99"/>
    </row>
    <row r="83" spans="1:11" ht="50.25" customHeight="1" x14ac:dyDescent="0.25">
      <c r="A83" s="110"/>
      <c r="B83" s="8" t="s">
        <v>56</v>
      </c>
      <c r="C83" s="101"/>
      <c r="D83" s="45"/>
      <c r="E83" s="104"/>
      <c r="F83" s="45"/>
      <c r="G83" s="104"/>
      <c r="H83" s="45"/>
      <c r="I83" s="104"/>
      <c r="J83" s="104"/>
      <c r="K83" s="99"/>
    </row>
    <row r="84" spans="1:11" ht="18" x14ac:dyDescent="0.25">
      <c r="A84" s="110"/>
      <c r="B84" s="8" t="s">
        <v>57</v>
      </c>
      <c r="C84" s="101"/>
      <c r="D84" s="45"/>
      <c r="E84" s="45"/>
      <c r="F84" s="45"/>
      <c r="G84" s="45"/>
      <c r="H84" s="45"/>
      <c r="I84" s="45"/>
      <c r="J84" s="45"/>
      <c r="K84" s="99"/>
    </row>
    <row r="85" spans="1:11" ht="18" x14ac:dyDescent="0.25">
      <c r="A85" s="110"/>
      <c r="B85" s="8" t="s">
        <v>10</v>
      </c>
      <c r="C85" s="101"/>
      <c r="D85" s="45"/>
      <c r="E85" s="45"/>
      <c r="F85" s="45"/>
      <c r="G85" s="45"/>
      <c r="H85" s="45"/>
      <c r="I85" s="45"/>
      <c r="J85" s="45"/>
      <c r="K85" s="99"/>
    </row>
    <row r="86" spans="1:11" ht="18" x14ac:dyDescent="0.25">
      <c r="A86" s="110"/>
      <c r="B86" s="8" t="s">
        <v>58</v>
      </c>
      <c r="C86" s="101"/>
      <c r="D86" s="45"/>
      <c r="E86" s="45"/>
      <c r="F86" s="45"/>
      <c r="G86" s="45"/>
      <c r="H86" s="45"/>
      <c r="I86" s="45"/>
      <c r="J86" s="45"/>
      <c r="K86" s="99"/>
    </row>
    <row r="87" spans="1:11" ht="237" customHeight="1" x14ac:dyDescent="0.25">
      <c r="A87" s="110"/>
      <c r="B87" s="8" t="s">
        <v>59</v>
      </c>
      <c r="C87" s="101"/>
      <c r="D87" s="45"/>
      <c r="E87" s="45"/>
      <c r="F87" s="45"/>
      <c r="G87" s="45"/>
      <c r="H87" s="45"/>
      <c r="I87" s="45"/>
      <c r="J87" s="45"/>
      <c r="K87" s="99"/>
    </row>
    <row r="88" spans="1:11" ht="45.75" customHeight="1" x14ac:dyDescent="0.25">
      <c r="A88" s="110"/>
      <c r="B88" s="8" t="s">
        <v>60</v>
      </c>
      <c r="C88" s="101"/>
      <c r="D88" s="45"/>
      <c r="E88" s="45"/>
      <c r="F88" s="45"/>
      <c r="G88" s="45"/>
      <c r="H88" s="45"/>
      <c r="I88" s="45"/>
      <c r="J88" s="45"/>
      <c r="K88" s="99"/>
    </row>
    <row r="89" spans="1:11" ht="45.75" customHeight="1" x14ac:dyDescent="0.25">
      <c r="A89" s="110"/>
      <c r="B89" s="8" t="s">
        <v>61</v>
      </c>
      <c r="C89" s="101"/>
      <c r="D89" s="45"/>
      <c r="E89" s="45"/>
      <c r="F89" s="45"/>
      <c r="G89" s="45"/>
      <c r="H89" s="45"/>
      <c r="I89" s="45"/>
      <c r="J89" s="45"/>
      <c r="K89" s="99"/>
    </row>
    <row r="90" spans="1:11" ht="60" customHeight="1" x14ac:dyDescent="0.25">
      <c r="A90" s="110"/>
      <c r="B90" s="8" t="s">
        <v>62</v>
      </c>
      <c r="C90" s="101"/>
      <c r="D90" s="45"/>
      <c r="E90" s="45"/>
      <c r="F90" s="45"/>
      <c r="G90" s="45"/>
      <c r="H90" s="45"/>
      <c r="I90" s="45"/>
      <c r="J90" s="45"/>
      <c r="K90" s="99"/>
    </row>
    <row r="91" spans="1:11" ht="47.25" customHeight="1" x14ac:dyDescent="0.25">
      <c r="A91" s="110"/>
      <c r="B91" s="114" t="s">
        <v>63</v>
      </c>
      <c r="C91" s="101"/>
      <c r="D91" s="66"/>
      <c r="E91" s="29"/>
      <c r="F91" s="29"/>
      <c r="G91" s="29"/>
      <c r="H91" s="66"/>
      <c r="I91" s="45"/>
      <c r="J91" s="45"/>
      <c r="K91" s="99"/>
    </row>
    <row r="92" spans="1:11" ht="18" x14ac:dyDescent="0.25">
      <c r="A92" s="110"/>
      <c r="B92" s="43" t="s">
        <v>34</v>
      </c>
      <c r="C92" s="14"/>
      <c r="D92" s="66"/>
      <c r="E92" s="29"/>
      <c r="F92" s="29"/>
      <c r="G92" s="29"/>
      <c r="H92" s="66"/>
      <c r="I92" s="45"/>
      <c r="J92" s="45"/>
      <c r="K92" s="99"/>
    </row>
    <row r="93" spans="1:11" ht="18" x14ac:dyDescent="0.25">
      <c r="A93" s="110"/>
      <c r="B93" s="62" t="s">
        <v>64</v>
      </c>
      <c r="C93" s="101"/>
      <c r="D93" s="29"/>
      <c r="E93" s="29"/>
      <c r="F93" s="29"/>
      <c r="G93" s="29"/>
      <c r="H93" s="29"/>
      <c r="I93" s="45"/>
      <c r="J93" s="45"/>
      <c r="K93" s="99"/>
    </row>
    <row r="94" spans="1:11" ht="75.75" customHeight="1" x14ac:dyDescent="0.25">
      <c r="A94" s="110"/>
      <c r="B94" s="62" t="s">
        <v>65</v>
      </c>
      <c r="C94" s="101"/>
      <c r="D94" s="29"/>
      <c r="E94" s="29"/>
      <c r="F94" s="29"/>
      <c r="G94" s="29"/>
      <c r="H94" s="29"/>
      <c r="I94" s="45"/>
      <c r="J94" s="45"/>
      <c r="K94" s="99"/>
    </row>
    <row r="95" spans="1:11" ht="18" x14ac:dyDescent="0.25">
      <c r="A95" s="200" t="s">
        <v>408</v>
      </c>
      <c r="B95" s="200"/>
      <c r="C95" s="200"/>
      <c r="D95" s="200"/>
      <c r="E95" s="200"/>
      <c r="F95" s="200"/>
      <c r="G95" s="200"/>
      <c r="H95" s="200"/>
      <c r="I95" s="200"/>
      <c r="J95" s="200"/>
      <c r="K95" s="99"/>
    </row>
    <row r="96" spans="1:11" ht="63.75" x14ac:dyDescent="0.25">
      <c r="A96" s="9" t="s">
        <v>274</v>
      </c>
      <c r="B96" s="9" t="s">
        <v>0</v>
      </c>
      <c r="C96" s="9" t="s">
        <v>1</v>
      </c>
      <c r="D96" s="9" t="s">
        <v>2</v>
      </c>
      <c r="E96" s="9" t="s">
        <v>273</v>
      </c>
      <c r="F96" s="9" t="s">
        <v>271</v>
      </c>
      <c r="G96" s="9" t="s">
        <v>276</v>
      </c>
      <c r="H96" s="9" t="s">
        <v>272</v>
      </c>
      <c r="I96" s="10" t="s">
        <v>277</v>
      </c>
      <c r="J96" s="10" t="s">
        <v>278</v>
      </c>
      <c r="K96" s="99"/>
    </row>
    <row r="97" spans="1:11" ht="25.5" x14ac:dyDescent="0.25">
      <c r="A97" s="89" t="s">
        <v>409</v>
      </c>
      <c r="B97" s="111" t="s">
        <v>474</v>
      </c>
      <c r="C97" s="101" t="s">
        <v>55</v>
      </c>
      <c r="D97" s="41" t="s">
        <v>4</v>
      </c>
      <c r="E97" s="20">
        <v>600</v>
      </c>
      <c r="F97" s="20">
        <f>E97*0.24</f>
        <v>144</v>
      </c>
      <c r="G97" s="20">
        <f>E97+F97</f>
        <v>744</v>
      </c>
      <c r="H97" s="21">
        <v>6</v>
      </c>
      <c r="I97" s="20">
        <f>E97*H97</f>
        <v>3600</v>
      </c>
      <c r="J97" s="20">
        <f>G97*H97</f>
        <v>4464</v>
      </c>
      <c r="K97" s="102">
        <f>J97</f>
        <v>4464</v>
      </c>
    </row>
    <row r="98" spans="1:11" ht="18" x14ac:dyDescent="0.25">
      <c r="A98" s="100"/>
      <c r="B98" s="8" t="s">
        <v>54</v>
      </c>
      <c r="C98" s="108"/>
      <c r="D98" s="45"/>
      <c r="E98" s="92"/>
      <c r="F98" s="92"/>
      <c r="G98" s="92"/>
      <c r="H98" s="92"/>
      <c r="I98" s="92"/>
      <c r="J98" s="92"/>
      <c r="K98" s="99"/>
    </row>
    <row r="99" spans="1:11" ht="38.25" x14ac:dyDescent="0.25">
      <c r="A99" s="100"/>
      <c r="B99" s="8" t="s">
        <v>56</v>
      </c>
      <c r="C99" s="101"/>
      <c r="D99" s="45"/>
      <c r="E99" s="104"/>
      <c r="F99" s="45"/>
      <c r="G99" s="104"/>
      <c r="H99" s="45"/>
      <c r="I99" s="104"/>
      <c r="J99" s="104"/>
      <c r="K99" s="99"/>
    </row>
    <row r="100" spans="1:11" ht="18" x14ac:dyDescent="0.25">
      <c r="A100" s="100"/>
      <c r="B100" s="8" t="s">
        <v>57</v>
      </c>
      <c r="C100" s="101"/>
      <c r="D100" s="45"/>
      <c r="E100" s="45"/>
      <c r="F100" s="45"/>
      <c r="G100" s="45"/>
      <c r="H100" s="45"/>
      <c r="I100" s="45"/>
      <c r="J100" s="45"/>
      <c r="K100" s="99"/>
    </row>
    <row r="101" spans="1:11" ht="18" x14ac:dyDescent="0.25">
      <c r="A101" s="100"/>
      <c r="B101" s="8" t="s">
        <v>10</v>
      </c>
      <c r="C101" s="101"/>
      <c r="D101" s="45"/>
      <c r="E101" s="45"/>
      <c r="F101" s="45"/>
      <c r="G101" s="45"/>
      <c r="H101" s="45"/>
      <c r="I101" s="45"/>
      <c r="J101" s="45"/>
      <c r="K101" s="99"/>
    </row>
    <row r="102" spans="1:11" ht="18" x14ac:dyDescent="0.25">
      <c r="A102" s="100"/>
      <c r="B102" s="8" t="s">
        <v>58</v>
      </c>
      <c r="C102" s="101"/>
      <c r="D102" s="45"/>
      <c r="E102" s="45"/>
      <c r="F102" s="45"/>
      <c r="G102" s="45"/>
      <c r="H102" s="45"/>
      <c r="I102" s="45"/>
      <c r="J102" s="45"/>
      <c r="K102" s="99"/>
    </row>
    <row r="103" spans="1:11" ht="204" x14ac:dyDescent="0.25">
      <c r="A103" s="100"/>
      <c r="B103" s="8" t="s">
        <v>59</v>
      </c>
      <c r="C103" s="101"/>
      <c r="D103" s="45"/>
      <c r="E103" s="45"/>
      <c r="F103" s="45"/>
      <c r="G103" s="45"/>
      <c r="H103" s="45"/>
      <c r="I103" s="45"/>
      <c r="J103" s="45"/>
      <c r="K103" s="99"/>
    </row>
    <row r="104" spans="1:11" ht="49.5" customHeight="1" x14ac:dyDescent="0.25">
      <c r="A104" s="100"/>
      <c r="B104" s="8" t="s">
        <v>60</v>
      </c>
      <c r="C104" s="101"/>
      <c r="D104" s="45"/>
      <c r="E104" s="45"/>
      <c r="F104" s="45"/>
      <c r="G104" s="45"/>
      <c r="H104" s="45"/>
      <c r="I104" s="45"/>
      <c r="J104" s="45"/>
      <c r="K104" s="99"/>
    </row>
    <row r="105" spans="1:11" ht="25.5" x14ac:dyDescent="0.25">
      <c r="A105" s="100"/>
      <c r="B105" s="8" t="s">
        <v>61</v>
      </c>
      <c r="C105" s="101"/>
      <c r="D105" s="45"/>
      <c r="E105" s="45"/>
      <c r="F105" s="45"/>
      <c r="G105" s="45"/>
      <c r="H105" s="45"/>
      <c r="I105" s="45"/>
      <c r="J105" s="45"/>
      <c r="K105" s="99"/>
    </row>
    <row r="106" spans="1:11" ht="51" x14ac:dyDescent="0.25">
      <c r="A106" s="100"/>
      <c r="B106" s="8" t="s">
        <v>62</v>
      </c>
      <c r="C106" s="101"/>
      <c r="D106" s="45"/>
      <c r="E106" s="45"/>
      <c r="F106" s="45"/>
      <c r="G106" s="45"/>
      <c r="H106" s="45"/>
      <c r="I106" s="45"/>
      <c r="J106" s="45"/>
      <c r="K106" s="99"/>
    </row>
    <row r="107" spans="1:11" ht="48" customHeight="1" x14ac:dyDescent="0.25">
      <c r="A107" s="100"/>
      <c r="B107" s="114" t="s">
        <v>63</v>
      </c>
      <c r="C107" s="101"/>
      <c r="D107" s="66"/>
      <c r="E107" s="29"/>
      <c r="F107" s="29"/>
      <c r="G107" s="29"/>
      <c r="H107" s="66"/>
      <c r="I107" s="45"/>
      <c r="J107" s="45"/>
      <c r="K107" s="99"/>
    </row>
    <row r="108" spans="1:11" ht="18" x14ac:dyDescent="0.25">
      <c r="A108" s="100"/>
      <c r="B108" s="43" t="s">
        <v>34</v>
      </c>
      <c r="C108" s="14"/>
      <c r="D108" s="66"/>
      <c r="E108" s="29"/>
      <c r="F108" s="29"/>
      <c r="G108" s="29"/>
      <c r="H108" s="66"/>
      <c r="I108" s="45"/>
      <c r="J108" s="45"/>
      <c r="K108" s="99"/>
    </row>
    <row r="109" spans="1:11" ht="34.5" customHeight="1" x14ac:dyDescent="0.25">
      <c r="A109" s="100"/>
      <c r="B109" s="62" t="s">
        <v>64</v>
      </c>
      <c r="C109" s="101"/>
      <c r="D109" s="29"/>
      <c r="E109" s="29"/>
      <c r="F109" s="29"/>
      <c r="G109" s="29"/>
      <c r="H109" s="29"/>
      <c r="I109" s="45"/>
      <c r="J109" s="45"/>
      <c r="K109" s="99"/>
    </row>
    <row r="110" spans="1:11" ht="51" x14ac:dyDescent="0.25">
      <c r="A110" s="100"/>
      <c r="B110" s="62" t="s">
        <v>65</v>
      </c>
      <c r="C110" s="101"/>
      <c r="D110" s="29"/>
      <c r="E110" s="29"/>
      <c r="F110" s="29"/>
      <c r="G110" s="29"/>
      <c r="H110" s="29"/>
      <c r="I110" s="45"/>
      <c r="J110" s="45"/>
      <c r="K110" s="99"/>
    </row>
    <row r="111" spans="1:11" ht="63.75" x14ac:dyDescent="0.25">
      <c r="A111" s="9" t="s">
        <v>274</v>
      </c>
      <c r="B111" s="9" t="s">
        <v>0</v>
      </c>
      <c r="C111" s="9" t="s">
        <v>1</v>
      </c>
      <c r="D111" s="9" t="s">
        <v>2</v>
      </c>
      <c r="E111" s="9" t="s">
        <v>273</v>
      </c>
      <c r="F111" s="9" t="s">
        <v>271</v>
      </c>
      <c r="G111" s="9" t="s">
        <v>276</v>
      </c>
      <c r="H111" s="9" t="s">
        <v>272</v>
      </c>
      <c r="I111" s="10" t="s">
        <v>277</v>
      </c>
      <c r="J111" s="10" t="s">
        <v>278</v>
      </c>
      <c r="K111" s="99"/>
    </row>
    <row r="112" spans="1:11" ht="45" customHeight="1" x14ac:dyDescent="0.25">
      <c r="A112" s="89" t="s">
        <v>410</v>
      </c>
      <c r="B112" s="111" t="s">
        <v>474</v>
      </c>
      <c r="C112" s="105" t="s">
        <v>55</v>
      </c>
      <c r="D112" s="78" t="s">
        <v>4</v>
      </c>
      <c r="E112" s="79">
        <v>700</v>
      </c>
      <c r="F112" s="79">
        <f>E112*0.24</f>
        <v>168</v>
      </c>
      <c r="G112" s="79">
        <f>E112+F112</f>
        <v>868</v>
      </c>
      <c r="H112" s="80">
        <v>1</v>
      </c>
      <c r="I112" s="79">
        <f>E112*H112</f>
        <v>700</v>
      </c>
      <c r="J112" s="79">
        <f>G112*H112</f>
        <v>868</v>
      </c>
      <c r="K112" s="102">
        <f>J112</f>
        <v>868</v>
      </c>
    </row>
    <row r="113" spans="1:11" ht="18" x14ac:dyDescent="0.25">
      <c r="A113" s="100"/>
      <c r="B113" s="115" t="s">
        <v>66</v>
      </c>
      <c r="C113" s="105"/>
      <c r="D113" s="90"/>
      <c r="E113" s="106"/>
      <c r="F113" s="90"/>
      <c r="G113" s="106"/>
      <c r="H113" s="90"/>
      <c r="I113" s="106"/>
      <c r="J113" s="106"/>
      <c r="K113" s="99"/>
    </row>
    <row r="114" spans="1:11" ht="48" customHeight="1" x14ac:dyDescent="0.25">
      <c r="A114" s="100"/>
      <c r="B114" s="115" t="s">
        <v>56</v>
      </c>
      <c r="C114" s="105"/>
      <c r="D114" s="90"/>
      <c r="E114" s="106"/>
      <c r="F114" s="90"/>
      <c r="G114" s="106"/>
      <c r="H114" s="90"/>
      <c r="I114" s="106"/>
      <c r="J114" s="106"/>
      <c r="K114" s="99"/>
    </row>
    <row r="115" spans="1:11" ht="18" x14ac:dyDescent="0.25">
      <c r="A115" s="100"/>
      <c r="B115" s="115" t="s">
        <v>57</v>
      </c>
      <c r="C115" s="105"/>
      <c r="D115" s="90"/>
      <c r="E115" s="90"/>
      <c r="F115" s="90"/>
      <c r="G115" s="90"/>
      <c r="H115" s="90"/>
      <c r="I115" s="90"/>
      <c r="J115" s="90"/>
      <c r="K115" s="99"/>
    </row>
    <row r="116" spans="1:11" ht="18" x14ac:dyDescent="0.25">
      <c r="A116" s="100"/>
      <c r="B116" s="115" t="s">
        <v>10</v>
      </c>
      <c r="C116" s="105"/>
      <c r="D116" s="90"/>
      <c r="E116" s="90"/>
      <c r="F116" s="90"/>
      <c r="G116" s="90"/>
      <c r="H116" s="90"/>
      <c r="I116" s="90"/>
      <c r="J116" s="90"/>
      <c r="K116" s="99"/>
    </row>
    <row r="117" spans="1:11" ht="18" x14ac:dyDescent="0.25">
      <c r="A117" s="100"/>
      <c r="B117" s="115" t="s">
        <v>58</v>
      </c>
      <c r="C117" s="105"/>
      <c r="D117" s="90"/>
      <c r="E117" s="90"/>
      <c r="F117" s="90"/>
      <c r="G117" s="90"/>
      <c r="H117" s="90"/>
      <c r="I117" s="90"/>
      <c r="J117" s="90"/>
      <c r="K117" s="99"/>
    </row>
    <row r="118" spans="1:11" ht="204" x14ac:dyDescent="0.25">
      <c r="A118" s="100"/>
      <c r="B118" s="115" t="s">
        <v>59</v>
      </c>
      <c r="C118" s="105"/>
      <c r="D118" s="90"/>
      <c r="E118" s="90"/>
      <c r="F118" s="90"/>
      <c r="G118" s="90"/>
      <c r="H118" s="90"/>
      <c r="I118" s="90"/>
      <c r="J118" s="90"/>
      <c r="K118" s="99"/>
    </row>
    <row r="119" spans="1:11" ht="55.5" customHeight="1" x14ac:dyDescent="0.25">
      <c r="A119" s="100"/>
      <c r="B119" s="115" t="s">
        <v>60</v>
      </c>
      <c r="C119" s="105"/>
      <c r="D119" s="90"/>
      <c r="E119" s="90"/>
      <c r="F119" s="90"/>
      <c r="G119" s="90"/>
      <c r="H119" s="90"/>
      <c r="I119" s="90"/>
      <c r="J119" s="90"/>
      <c r="K119" s="99"/>
    </row>
    <row r="120" spans="1:11" ht="25.5" x14ac:dyDescent="0.25">
      <c r="A120" s="100"/>
      <c r="B120" s="115" t="s">
        <v>61</v>
      </c>
      <c r="C120" s="105"/>
      <c r="D120" s="90"/>
      <c r="E120" s="90"/>
      <c r="F120" s="90"/>
      <c r="G120" s="90"/>
      <c r="H120" s="90"/>
      <c r="I120" s="90"/>
      <c r="J120" s="90"/>
      <c r="K120" s="99"/>
    </row>
    <row r="121" spans="1:11" ht="69.75" customHeight="1" x14ac:dyDescent="0.25">
      <c r="A121" s="100"/>
      <c r="B121" s="115" t="s">
        <v>62</v>
      </c>
      <c r="C121" s="105"/>
      <c r="D121" s="90"/>
      <c r="E121" s="90"/>
      <c r="F121" s="90"/>
      <c r="G121" s="90"/>
      <c r="H121" s="90"/>
      <c r="I121" s="90"/>
      <c r="J121" s="90"/>
      <c r="K121" s="99"/>
    </row>
    <row r="122" spans="1:11" ht="57" customHeight="1" x14ac:dyDescent="0.25">
      <c r="A122" s="100"/>
      <c r="B122" s="116" t="s">
        <v>63</v>
      </c>
      <c r="C122" s="105"/>
      <c r="D122" s="84"/>
      <c r="E122" s="88"/>
      <c r="F122" s="88"/>
      <c r="G122" s="88"/>
      <c r="H122" s="84"/>
      <c r="I122" s="90"/>
      <c r="J122" s="90"/>
      <c r="K122" s="99"/>
    </row>
    <row r="123" spans="1:11" ht="18" x14ac:dyDescent="0.25">
      <c r="A123" s="100"/>
      <c r="B123" s="117" t="s">
        <v>34</v>
      </c>
      <c r="C123" s="24"/>
      <c r="D123" s="84"/>
      <c r="E123" s="88"/>
      <c r="F123" s="88"/>
      <c r="G123" s="88"/>
      <c r="H123" s="84"/>
      <c r="I123" s="90"/>
      <c r="J123" s="90"/>
      <c r="K123" s="99"/>
    </row>
    <row r="124" spans="1:11" ht="18" x14ac:dyDescent="0.25">
      <c r="A124" s="100"/>
      <c r="B124" s="118" t="s">
        <v>64</v>
      </c>
      <c r="C124" s="105"/>
      <c r="D124" s="88"/>
      <c r="E124" s="88"/>
      <c r="F124" s="88"/>
      <c r="G124" s="88"/>
      <c r="H124" s="88"/>
      <c r="I124" s="90"/>
      <c r="J124" s="90"/>
      <c r="K124" s="99"/>
    </row>
    <row r="125" spans="1:11" ht="72" customHeight="1" x14ac:dyDescent="0.25">
      <c r="A125" s="100"/>
      <c r="B125" s="118" t="s">
        <v>65</v>
      </c>
      <c r="C125" s="105"/>
      <c r="D125" s="88"/>
      <c r="E125" s="88"/>
      <c r="F125" s="88"/>
      <c r="G125" s="88"/>
      <c r="H125" s="88"/>
      <c r="I125" s="90"/>
      <c r="J125" s="90"/>
      <c r="K125" s="99"/>
    </row>
    <row r="126" spans="1:11" ht="81" customHeight="1" x14ac:dyDescent="0.25">
      <c r="A126" s="9" t="s">
        <v>274</v>
      </c>
      <c r="B126" s="9" t="s">
        <v>0</v>
      </c>
      <c r="C126" s="9" t="s">
        <v>1</v>
      </c>
      <c r="D126" s="9" t="s">
        <v>2</v>
      </c>
      <c r="E126" s="9" t="s">
        <v>273</v>
      </c>
      <c r="F126" s="9" t="s">
        <v>271</v>
      </c>
      <c r="G126" s="9" t="s">
        <v>276</v>
      </c>
      <c r="H126" s="9" t="s">
        <v>272</v>
      </c>
      <c r="I126" s="10" t="s">
        <v>277</v>
      </c>
      <c r="J126" s="10" t="s">
        <v>278</v>
      </c>
      <c r="K126" s="99"/>
    </row>
    <row r="127" spans="1:11" ht="33" customHeight="1" x14ac:dyDescent="0.25">
      <c r="A127" s="89" t="s">
        <v>411</v>
      </c>
      <c r="B127" s="111" t="s">
        <v>474</v>
      </c>
      <c r="C127" s="101" t="s">
        <v>55</v>
      </c>
      <c r="D127" s="78" t="s">
        <v>4</v>
      </c>
      <c r="E127" s="79">
        <v>1100</v>
      </c>
      <c r="F127" s="79">
        <f>E127*0.24</f>
        <v>264</v>
      </c>
      <c r="G127" s="79">
        <f>E127+F127</f>
        <v>1364</v>
      </c>
      <c r="H127" s="80">
        <v>8</v>
      </c>
      <c r="I127" s="79">
        <f>E127*H127</f>
        <v>8800</v>
      </c>
      <c r="J127" s="79">
        <f>G127*H127</f>
        <v>10912</v>
      </c>
      <c r="K127" s="102">
        <f>J127</f>
        <v>10912</v>
      </c>
    </row>
    <row r="128" spans="1:11" ht="18" x14ac:dyDescent="0.25">
      <c r="A128" s="100"/>
      <c r="B128" s="8" t="s">
        <v>68</v>
      </c>
      <c r="C128" s="101"/>
      <c r="D128" s="45"/>
      <c r="E128" s="104"/>
      <c r="F128" s="45"/>
      <c r="G128" s="104"/>
      <c r="H128" s="45"/>
      <c r="I128" s="104"/>
      <c r="J128" s="104"/>
      <c r="K128" s="99"/>
    </row>
    <row r="129" spans="1:11" ht="66.75" customHeight="1" x14ac:dyDescent="0.25">
      <c r="A129" s="100"/>
      <c r="B129" s="8" t="s">
        <v>56</v>
      </c>
      <c r="C129" s="101"/>
      <c r="D129" s="45"/>
      <c r="E129" s="104"/>
      <c r="F129" s="45"/>
      <c r="G129" s="104"/>
      <c r="H129" s="45"/>
      <c r="I129" s="104"/>
      <c r="J129" s="104"/>
      <c r="K129" s="99"/>
    </row>
    <row r="130" spans="1:11" ht="18" x14ac:dyDescent="0.25">
      <c r="A130" s="100"/>
      <c r="B130" s="8" t="s">
        <v>57</v>
      </c>
      <c r="C130" s="101"/>
      <c r="D130" s="45"/>
      <c r="E130" s="45"/>
      <c r="F130" s="45"/>
      <c r="G130" s="45"/>
      <c r="H130" s="45"/>
      <c r="I130" s="45"/>
      <c r="J130" s="45"/>
      <c r="K130" s="99"/>
    </row>
    <row r="131" spans="1:11" ht="18" x14ac:dyDescent="0.25">
      <c r="A131" s="100"/>
      <c r="B131" s="8" t="s">
        <v>10</v>
      </c>
      <c r="C131" s="101"/>
      <c r="D131" s="45"/>
      <c r="E131" s="45"/>
      <c r="F131" s="45"/>
      <c r="G131" s="45"/>
      <c r="H131" s="45"/>
      <c r="I131" s="45"/>
      <c r="J131" s="45"/>
      <c r="K131" s="99"/>
    </row>
    <row r="132" spans="1:11" ht="18" x14ac:dyDescent="0.25">
      <c r="A132" s="100"/>
      <c r="B132" s="8" t="s">
        <v>58</v>
      </c>
      <c r="C132" s="101"/>
      <c r="D132" s="45"/>
      <c r="E132" s="45"/>
      <c r="F132" s="45"/>
      <c r="G132" s="45"/>
      <c r="H132" s="45"/>
      <c r="I132" s="45"/>
      <c r="J132" s="45"/>
      <c r="K132" s="99"/>
    </row>
    <row r="133" spans="1:11" ht="204" x14ac:dyDescent="0.25">
      <c r="A133" s="100"/>
      <c r="B133" s="8" t="s">
        <v>59</v>
      </c>
      <c r="C133" s="101"/>
      <c r="D133" s="45"/>
      <c r="E133" s="45"/>
      <c r="F133" s="45"/>
      <c r="G133" s="45"/>
      <c r="H133" s="45"/>
      <c r="I133" s="45"/>
      <c r="J133" s="45"/>
      <c r="K133" s="99"/>
    </row>
    <row r="134" spans="1:11" ht="44.25" customHeight="1" x14ac:dyDescent="0.25">
      <c r="A134" s="100"/>
      <c r="B134" s="8" t="s">
        <v>60</v>
      </c>
      <c r="C134" s="101"/>
      <c r="D134" s="45"/>
      <c r="E134" s="45"/>
      <c r="F134" s="45"/>
      <c r="G134" s="45"/>
      <c r="H134" s="45"/>
      <c r="I134" s="45"/>
      <c r="J134" s="45"/>
      <c r="K134" s="99"/>
    </row>
    <row r="135" spans="1:11" ht="44.25" customHeight="1" x14ac:dyDescent="0.25">
      <c r="A135" s="100"/>
      <c r="B135" s="8" t="s">
        <v>61</v>
      </c>
      <c r="C135" s="101"/>
      <c r="D135" s="45"/>
      <c r="E135" s="45"/>
      <c r="F135" s="45"/>
      <c r="G135" s="45"/>
      <c r="H135" s="45"/>
      <c r="I135" s="45"/>
      <c r="J135" s="45"/>
      <c r="K135" s="99"/>
    </row>
    <row r="136" spans="1:11" ht="64.5" customHeight="1" x14ac:dyDescent="0.25">
      <c r="A136" s="100"/>
      <c r="B136" s="8" t="s">
        <v>62</v>
      </c>
      <c r="C136" s="101"/>
      <c r="D136" s="45"/>
      <c r="E136" s="45"/>
      <c r="F136" s="45"/>
      <c r="G136" s="45"/>
      <c r="H136" s="45"/>
      <c r="I136" s="45"/>
      <c r="J136" s="45"/>
      <c r="K136" s="99"/>
    </row>
    <row r="137" spans="1:11" ht="48" customHeight="1" x14ac:dyDescent="0.25">
      <c r="A137" s="100"/>
      <c r="B137" s="114" t="s">
        <v>63</v>
      </c>
      <c r="C137" s="101"/>
      <c r="D137" s="66"/>
      <c r="E137" s="29"/>
      <c r="F137" s="29"/>
      <c r="G137" s="29"/>
      <c r="H137" s="66"/>
      <c r="I137" s="45"/>
      <c r="J137" s="45"/>
      <c r="K137" s="99"/>
    </row>
    <row r="138" spans="1:11" ht="29.25" customHeight="1" x14ac:dyDescent="0.25">
      <c r="A138" s="100"/>
      <c r="B138" s="43" t="s">
        <v>34</v>
      </c>
      <c r="C138" s="14"/>
      <c r="D138" s="66"/>
      <c r="E138" s="29"/>
      <c r="F138" s="29"/>
      <c r="G138" s="29"/>
      <c r="H138" s="66"/>
      <c r="I138" s="45"/>
      <c r="J138" s="45"/>
      <c r="K138" s="99"/>
    </row>
    <row r="139" spans="1:11" ht="44.25" customHeight="1" x14ac:dyDescent="0.25">
      <c r="A139" s="100"/>
      <c r="B139" s="62" t="s">
        <v>64</v>
      </c>
      <c r="C139" s="101"/>
      <c r="D139" s="29"/>
      <c r="E139" s="29"/>
      <c r="F139" s="29"/>
      <c r="G139" s="29"/>
      <c r="H139" s="29"/>
      <c r="I139" s="45"/>
      <c r="J139" s="45"/>
      <c r="K139" s="99"/>
    </row>
    <row r="140" spans="1:11" ht="51" x14ac:dyDescent="0.25">
      <c r="A140" s="100"/>
      <c r="B140" s="62" t="s">
        <v>65</v>
      </c>
      <c r="C140" s="101"/>
      <c r="D140" s="29"/>
      <c r="E140" s="29"/>
      <c r="F140" s="29"/>
      <c r="G140" s="29"/>
      <c r="H140" s="29"/>
      <c r="I140" s="45"/>
      <c r="J140" s="45"/>
      <c r="K140" s="99"/>
    </row>
    <row r="141" spans="1:11" ht="32.25" customHeight="1" x14ac:dyDescent="0.25">
      <c r="A141" s="149" t="s">
        <v>328</v>
      </c>
      <c r="B141" s="149"/>
      <c r="C141" s="149"/>
      <c r="D141" s="149"/>
      <c r="E141" s="149"/>
      <c r="F141" s="149"/>
      <c r="G141" s="149"/>
      <c r="H141" s="149"/>
      <c r="I141" s="149"/>
      <c r="J141" s="149"/>
      <c r="K141" s="102">
        <f>SUM(K4:K140)</f>
        <v>48236</v>
      </c>
    </row>
  </sheetData>
  <mergeCells count="6">
    <mergeCell ref="A1:J1"/>
    <mergeCell ref="A141:J141"/>
    <mergeCell ref="A2:J2"/>
    <mergeCell ref="A48:J48"/>
    <mergeCell ref="A79:J79"/>
    <mergeCell ref="A95:J95"/>
  </mergeCells>
  <dataValidations count="1">
    <dataValidation type="list" allowBlank="1" showInputMessage="1" showErrorMessage="1" sqref="H35:H47 D35:D47 H20:H32 H6:H17 D5:D17 D20:D32 H52:H63 D51:D63 H66:H78 D66:D78 H82:H94 D82:D94 H128:H140 D128:D140 H113:H125 H99:H110 D98:D110 D113:D125">
      <formula1>"Ναι,Όχι"</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zoomScale="80" zoomScaleNormal="80" workbookViewId="0">
      <selection sqref="A1:J116"/>
    </sheetView>
  </sheetViews>
  <sheetFormatPr defaultRowHeight="18" x14ac:dyDescent="0.25"/>
  <cols>
    <col min="1" max="1" width="20.5703125" customWidth="1"/>
    <col min="2" max="2" width="58.85546875" style="120" customWidth="1"/>
    <col min="3" max="3" width="16.28515625" customWidth="1"/>
    <col min="4" max="4" width="14.28515625" customWidth="1"/>
    <col min="5" max="5" width="10.85546875" customWidth="1"/>
    <col min="7" max="7" width="11.42578125" customWidth="1"/>
    <col min="8" max="8" width="9.7109375" customWidth="1"/>
    <col min="9" max="9" width="12" customWidth="1"/>
    <col min="10" max="10" width="12.85546875" customWidth="1"/>
    <col min="11" max="11" width="11.28515625" style="112" bestFit="1" customWidth="1"/>
  </cols>
  <sheetData>
    <row r="1" spans="1:11" ht="20.25" customHeight="1" x14ac:dyDescent="0.25">
      <c r="A1" s="201" t="s">
        <v>414</v>
      </c>
      <c r="B1" s="201"/>
      <c r="C1" s="201"/>
      <c r="D1" s="201"/>
      <c r="E1" s="201"/>
      <c r="F1" s="201"/>
      <c r="G1" s="201"/>
      <c r="H1" s="201"/>
      <c r="I1" s="201"/>
      <c r="J1" s="201"/>
      <c r="K1" s="148"/>
    </row>
    <row r="2" spans="1:11" x14ac:dyDescent="0.25">
      <c r="A2" s="202" t="s">
        <v>452</v>
      </c>
      <c r="B2" s="202"/>
      <c r="C2" s="202"/>
      <c r="D2" s="202"/>
      <c r="E2" s="202"/>
      <c r="F2" s="202"/>
      <c r="G2" s="202"/>
      <c r="H2" s="202"/>
      <c r="I2" s="202"/>
      <c r="J2" s="202"/>
      <c r="K2" s="99"/>
    </row>
    <row r="3" spans="1:11" ht="72.75" customHeight="1" x14ac:dyDescent="0.25">
      <c r="A3" s="9" t="s">
        <v>274</v>
      </c>
      <c r="B3" s="9" t="s">
        <v>0</v>
      </c>
      <c r="C3" s="9" t="s">
        <v>1</v>
      </c>
      <c r="D3" s="9" t="s">
        <v>2</v>
      </c>
      <c r="E3" s="9" t="s">
        <v>273</v>
      </c>
      <c r="F3" s="9" t="s">
        <v>271</v>
      </c>
      <c r="G3" s="9" t="s">
        <v>276</v>
      </c>
      <c r="H3" s="9" t="s">
        <v>272</v>
      </c>
      <c r="I3" s="10" t="s">
        <v>277</v>
      </c>
      <c r="J3" s="10" t="s">
        <v>278</v>
      </c>
      <c r="K3" s="99"/>
    </row>
    <row r="4" spans="1:11" ht="25.5" x14ac:dyDescent="0.25">
      <c r="A4" s="193" t="s">
        <v>412</v>
      </c>
      <c r="B4" s="111" t="s">
        <v>474</v>
      </c>
      <c r="C4" s="101" t="s">
        <v>55</v>
      </c>
      <c r="D4" s="41" t="s">
        <v>4</v>
      </c>
      <c r="E4" s="20">
        <v>600</v>
      </c>
      <c r="F4" s="20">
        <f>E4*0.24</f>
        <v>144</v>
      </c>
      <c r="G4" s="20">
        <f>E4+F4</f>
        <v>744</v>
      </c>
      <c r="H4" s="21">
        <v>2</v>
      </c>
      <c r="I4" s="20">
        <f>E4*H4</f>
        <v>1200</v>
      </c>
      <c r="J4" s="20">
        <f>G4*H4</f>
        <v>1488</v>
      </c>
      <c r="K4" s="102">
        <f>J4</f>
        <v>1488</v>
      </c>
    </row>
    <row r="5" spans="1:11" x14ac:dyDescent="0.25">
      <c r="A5" s="194"/>
      <c r="B5" s="8" t="s">
        <v>54</v>
      </c>
      <c r="C5" s="108"/>
      <c r="D5" s="45"/>
      <c r="E5" s="92"/>
      <c r="F5" s="92"/>
      <c r="G5" s="92"/>
      <c r="H5" s="92"/>
      <c r="I5" s="92"/>
      <c r="J5" s="92"/>
      <c r="K5" s="99"/>
    </row>
    <row r="6" spans="1:11" ht="38.25" x14ac:dyDescent="0.25">
      <c r="A6" s="194"/>
      <c r="B6" s="8" t="s">
        <v>56</v>
      </c>
      <c r="C6" s="101"/>
      <c r="D6" s="45"/>
      <c r="E6" s="104"/>
      <c r="F6" s="45"/>
      <c r="G6" s="104"/>
      <c r="H6" s="45"/>
      <c r="I6" s="104"/>
      <c r="J6" s="104"/>
      <c r="K6" s="99"/>
    </row>
    <row r="7" spans="1:11" x14ac:dyDescent="0.25">
      <c r="A7" s="194"/>
      <c r="B7" s="8" t="s">
        <v>57</v>
      </c>
      <c r="C7" s="101"/>
      <c r="D7" s="45"/>
      <c r="E7" s="45"/>
      <c r="F7" s="45"/>
      <c r="G7" s="45"/>
      <c r="H7" s="45"/>
      <c r="I7" s="45"/>
      <c r="J7" s="45"/>
      <c r="K7" s="99"/>
    </row>
    <row r="8" spans="1:11" x14ac:dyDescent="0.25">
      <c r="A8" s="194"/>
      <c r="B8" s="8" t="s">
        <v>10</v>
      </c>
      <c r="C8" s="101"/>
      <c r="D8" s="45"/>
      <c r="E8" s="45"/>
      <c r="F8" s="45"/>
      <c r="G8" s="45"/>
      <c r="H8" s="45"/>
      <c r="I8" s="45"/>
      <c r="J8" s="45"/>
      <c r="K8" s="99"/>
    </row>
    <row r="9" spans="1:11" x14ac:dyDescent="0.25">
      <c r="A9" s="194"/>
      <c r="B9" s="8" t="s">
        <v>58</v>
      </c>
      <c r="C9" s="101"/>
      <c r="D9" s="45"/>
      <c r="E9" s="45"/>
      <c r="F9" s="45"/>
      <c r="G9" s="45"/>
      <c r="H9" s="45"/>
      <c r="I9" s="45"/>
      <c r="J9" s="45"/>
      <c r="K9" s="99"/>
    </row>
    <row r="10" spans="1:11" ht="327" customHeight="1" x14ac:dyDescent="0.25">
      <c r="A10" s="194"/>
      <c r="B10" s="8" t="s">
        <v>59</v>
      </c>
      <c r="C10" s="101"/>
      <c r="D10" s="45"/>
      <c r="E10" s="45"/>
      <c r="F10" s="45"/>
      <c r="G10" s="45"/>
      <c r="H10" s="45"/>
      <c r="I10" s="45"/>
      <c r="J10" s="45"/>
      <c r="K10" s="99"/>
    </row>
    <row r="11" spans="1:11" ht="63" customHeight="1" x14ac:dyDescent="0.25">
      <c r="A11" s="194"/>
      <c r="B11" s="8" t="s">
        <v>60</v>
      </c>
      <c r="C11" s="101"/>
      <c r="D11" s="45"/>
      <c r="E11" s="45"/>
      <c r="F11" s="45"/>
      <c r="G11" s="45"/>
      <c r="H11" s="45"/>
      <c r="I11" s="45"/>
      <c r="J11" s="45"/>
      <c r="K11" s="99"/>
    </row>
    <row r="12" spans="1:11" ht="69.75" customHeight="1" x14ac:dyDescent="0.25">
      <c r="A12" s="194"/>
      <c r="B12" s="8" t="s">
        <v>61</v>
      </c>
      <c r="C12" s="101"/>
      <c r="D12" s="45"/>
      <c r="E12" s="45"/>
      <c r="F12" s="45"/>
      <c r="G12" s="45"/>
      <c r="H12" s="45"/>
      <c r="I12" s="45"/>
      <c r="J12" s="45"/>
      <c r="K12" s="99"/>
    </row>
    <row r="13" spans="1:11" ht="51" x14ac:dyDescent="0.25">
      <c r="A13" s="194"/>
      <c r="B13" s="8" t="s">
        <v>62</v>
      </c>
      <c r="C13" s="101"/>
      <c r="D13" s="45"/>
      <c r="E13" s="45"/>
      <c r="F13" s="45"/>
      <c r="G13" s="45"/>
      <c r="H13" s="45"/>
      <c r="I13" s="45"/>
      <c r="J13" s="45"/>
      <c r="K13" s="99"/>
    </row>
    <row r="14" spans="1:11" ht="72" customHeight="1" x14ac:dyDescent="0.25">
      <c r="A14" s="194"/>
      <c r="B14" s="114" t="s">
        <v>63</v>
      </c>
      <c r="C14" s="101"/>
      <c r="D14" s="66"/>
      <c r="E14" s="29"/>
      <c r="F14" s="29"/>
      <c r="G14" s="29"/>
      <c r="H14" s="66"/>
      <c r="I14" s="45"/>
      <c r="J14" s="45"/>
      <c r="K14" s="99"/>
    </row>
    <row r="15" spans="1:11" x14ac:dyDescent="0.25">
      <c r="A15" s="194"/>
      <c r="B15" s="43" t="s">
        <v>34</v>
      </c>
      <c r="C15" s="14"/>
      <c r="D15" s="66"/>
      <c r="E15" s="29"/>
      <c r="F15" s="29"/>
      <c r="G15" s="29"/>
      <c r="H15" s="66"/>
      <c r="I15" s="45"/>
      <c r="J15" s="45"/>
      <c r="K15" s="99"/>
    </row>
    <row r="16" spans="1:11" ht="33" customHeight="1" x14ac:dyDescent="0.25">
      <c r="A16" s="194"/>
      <c r="B16" s="62" t="s">
        <v>64</v>
      </c>
      <c r="C16" s="101"/>
      <c r="D16" s="29"/>
      <c r="E16" s="29"/>
      <c r="F16" s="29"/>
      <c r="G16" s="29"/>
      <c r="H16" s="29"/>
      <c r="I16" s="45"/>
      <c r="J16" s="45"/>
      <c r="K16" s="99"/>
    </row>
    <row r="17" spans="1:11" ht="85.5" customHeight="1" x14ac:dyDescent="0.25">
      <c r="A17" s="195"/>
      <c r="B17" s="62" t="s">
        <v>65</v>
      </c>
      <c r="C17" s="101"/>
      <c r="D17" s="29"/>
      <c r="E17" s="29"/>
      <c r="F17" s="29"/>
      <c r="G17" s="29"/>
      <c r="H17" s="29"/>
      <c r="I17" s="45"/>
      <c r="J17" s="45"/>
      <c r="K17" s="99"/>
    </row>
    <row r="18" spans="1:11" ht="72" customHeight="1" x14ac:dyDescent="0.25">
      <c r="A18" s="9" t="s">
        <v>274</v>
      </c>
      <c r="B18" s="113" t="s">
        <v>0</v>
      </c>
      <c r="C18" s="9" t="s">
        <v>1</v>
      </c>
      <c r="D18" s="9" t="s">
        <v>2</v>
      </c>
      <c r="E18" s="9" t="s">
        <v>273</v>
      </c>
      <c r="F18" s="9" t="s">
        <v>271</v>
      </c>
      <c r="G18" s="9" t="s">
        <v>276</v>
      </c>
      <c r="H18" s="9" t="s">
        <v>272</v>
      </c>
      <c r="I18" s="10" t="s">
        <v>277</v>
      </c>
      <c r="J18" s="10" t="s">
        <v>278</v>
      </c>
      <c r="K18" s="99"/>
    </row>
    <row r="19" spans="1:11" ht="36" customHeight="1" x14ac:dyDescent="0.25">
      <c r="A19" s="193" t="s">
        <v>413</v>
      </c>
      <c r="B19" s="111" t="s">
        <v>474</v>
      </c>
      <c r="C19" s="105" t="s">
        <v>55</v>
      </c>
      <c r="D19" s="78" t="s">
        <v>4</v>
      </c>
      <c r="E19" s="79">
        <v>700</v>
      </c>
      <c r="F19" s="79">
        <f>E19*0.24</f>
        <v>168</v>
      </c>
      <c r="G19" s="79">
        <f>E19+F19</f>
        <v>868</v>
      </c>
      <c r="H19" s="80">
        <v>5</v>
      </c>
      <c r="I19" s="79">
        <f>E19*H19</f>
        <v>3500</v>
      </c>
      <c r="J19" s="79">
        <f>G19*H19</f>
        <v>4340</v>
      </c>
      <c r="K19" s="102">
        <f>J19</f>
        <v>4340</v>
      </c>
    </row>
    <row r="20" spans="1:11" ht="31.5" customHeight="1" x14ac:dyDescent="0.25">
      <c r="A20" s="194"/>
      <c r="B20" s="115" t="s">
        <v>66</v>
      </c>
      <c r="C20" s="105"/>
      <c r="D20" s="90"/>
      <c r="E20" s="106"/>
      <c r="F20" s="90"/>
      <c r="G20" s="106"/>
      <c r="H20" s="90"/>
      <c r="I20" s="106"/>
      <c r="J20" s="106"/>
      <c r="K20" s="99"/>
    </row>
    <row r="21" spans="1:11" ht="38.25" x14ac:dyDescent="0.25">
      <c r="A21" s="194"/>
      <c r="B21" s="115" t="s">
        <v>56</v>
      </c>
      <c r="C21" s="105"/>
      <c r="D21" s="90"/>
      <c r="E21" s="106"/>
      <c r="F21" s="90"/>
      <c r="G21" s="106"/>
      <c r="H21" s="90"/>
      <c r="I21" s="106"/>
      <c r="J21" s="106"/>
      <c r="K21" s="99"/>
    </row>
    <row r="22" spans="1:11" x14ac:dyDescent="0.25">
      <c r="A22" s="194"/>
      <c r="B22" s="115" t="s">
        <v>57</v>
      </c>
      <c r="C22" s="105"/>
      <c r="D22" s="90"/>
      <c r="E22" s="90"/>
      <c r="F22" s="90"/>
      <c r="G22" s="90"/>
      <c r="H22" s="90"/>
      <c r="I22" s="90"/>
      <c r="J22" s="90"/>
      <c r="K22" s="99"/>
    </row>
    <row r="23" spans="1:11" x14ac:dyDescent="0.25">
      <c r="A23" s="194"/>
      <c r="B23" s="115" t="s">
        <v>10</v>
      </c>
      <c r="C23" s="105"/>
      <c r="D23" s="90"/>
      <c r="E23" s="90"/>
      <c r="F23" s="90"/>
      <c r="G23" s="90"/>
      <c r="H23" s="90"/>
      <c r="I23" s="90"/>
      <c r="J23" s="90"/>
      <c r="K23" s="99"/>
    </row>
    <row r="24" spans="1:11" x14ac:dyDescent="0.25">
      <c r="A24" s="194"/>
      <c r="B24" s="115" t="s">
        <v>58</v>
      </c>
      <c r="C24" s="105"/>
      <c r="D24" s="90"/>
      <c r="E24" s="90"/>
      <c r="F24" s="90"/>
      <c r="G24" s="90"/>
      <c r="H24" s="90"/>
      <c r="I24" s="90"/>
      <c r="J24" s="90"/>
      <c r="K24" s="99"/>
    </row>
    <row r="25" spans="1:11" ht="325.5" customHeight="1" x14ac:dyDescent="0.25">
      <c r="A25" s="194"/>
      <c r="B25" s="115" t="s">
        <v>59</v>
      </c>
      <c r="C25" s="105"/>
      <c r="D25" s="90"/>
      <c r="E25" s="90"/>
      <c r="F25" s="90"/>
      <c r="G25" s="90"/>
      <c r="H25" s="90"/>
      <c r="I25" s="90"/>
      <c r="J25" s="90"/>
      <c r="K25" s="99"/>
    </row>
    <row r="26" spans="1:11" ht="63" customHeight="1" x14ac:dyDescent="0.25">
      <c r="A26" s="194"/>
      <c r="B26" s="115" t="s">
        <v>60</v>
      </c>
      <c r="C26" s="105"/>
      <c r="D26" s="90"/>
      <c r="E26" s="90"/>
      <c r="F26" s="90"/>
      <c r="G26" s="90"/>
      <c r="H26" s="90"/>
      <c r="I26" s="90"/>
      <c r="J26" s="90"/>
      <c r="K26" s="99"/>
    </row>
    <row r="27" spans="1:11" ht="59.25" customHeight="1" x14ac:dyDescent="0.25">
      <c r="A27" s="194"/>
      <c r="B27" s="115" t="s">
        <v>61</v>
      </c>
      <c r="C27" s="105"/>
      <c r="D27" s="90"/>
      <c r="E27" s="90"/>
      <c r="F27" s="90"/>
      <c r="G27" s="90"/>
      <c r="H27" s="90"/>
      <c r="I27" s="90"/>
      <c r="J27" s="90"/>
      <c r="K27" s="99"/>
    </row>
    <row r="28" spans="1:11" ht="78.75" customHeight="1" x14ac:dyDescent="0.25">
      <c r="A28" s="194"/>
      <c r="B28" s="115" t="s">
        <v>62</v>
      </c>
      <c r="C28" s="105"/>
      <c r="D28" s="90"/>
      <c r="E28" s="90"/>
      <c r="F28" s="90"/>
      <c r="G28" s="90"/>
      <c r="H28" s="90"/>
      <c r="I28" s="90"/>
      <c r="J28" s="90"/>
      <c r="K28" s="99"/>
    </row>
    <row r="29" spans="1:11" ht="64.5" customHeight="1" x14ac:dyDescent="0.25">
      <c r="A29" s="194"/>
      <c r="B29" s="116" t="s">
        <v>63</v>
      </c>
      <c r="C29" s="105"/>
      <c r="D29" s="84"/>
      <c r="E29" s="88"/>
      <c r="F29" s="88"/>
      <c r="G29" s="88"/>
      <c r="H29" s="84"/>
      <c r="I29" s="90"/>
      <c r="J29" s="90"/>
      <c r="K29" s="99"/>
    </row>
    <row r="30" spans="1:11" x14ac:dyDescent="0.25">
      <c r="A30" s="194"/>
      <c r="B30" s="117" t="s">
        <v>34</v>
      </c>
      <c r="C30" s="24"/>
      <c r="D30" s="84"/>
      <c r="E30" s="88"/>
      <c r="F30" s="88"/>
      <c r="G30" s="88"/>
      <c r="H30" s="84"/>
      <c r="I30" s="90"/>
      <c r="J30" s="90"/>
      <c r="K30" s="99"/>
    </row>
    <row r="31" spans="1:11" ht="43.5" customHeight="1" x14ac:dyDescent="0.25">
      <c r="A31" s="194"/>
      <c r="B31" s="118" t="s">
        <v>64</v>
      </c>
      <c r="C31" s="105"/>
      <c r="D31" s="88"/>
      <c r="E31" s="88"/>
      <c r="F31" s="88"/>
      <c r="G31" s="88"/>
      <c r="H31" s="88"/>
      <c r="I31" s="90"/>
      <c r="J31" s="90"/>
      <c r="K31" s="99"/>
    </row>
    <row r="32" spans="1:11" ht="96" customHeight="1" x14ac:dyDescent="0.25">
      <c r="A32" s="195"/>
      <c r="B32" s="118" t="s">
        <v>65</v>
      </c>
      <c r="C32" s="105"/>
      <c r="D32" s="88"/>
      <c r="E32" s="88"/>
      <c r="F32" s="88"/>
      <c r="G32" s="88"/>
      <c r="H32" s="88"/>
      <c r="I32" s="90"/>
      <c r="J32" s="90"/>
      <c r="K32" s="99"/>
    </row>
    <row r="33" spans="1:11" ht="77.25" customHeight="1" x14ac:dyDescent="0.25">
      <c r="A33" s="9" t="s">
        <v>274</v>
      </c>
      <c r="B33" s="113" t="s">
        <v>0</v>
      </c>
      <c r="C33" s="9" t="s">
        <v>1</v>
      </c>
      <c r="D33" s="9" t="s">
        <v>2</v>
      </c>
      <c r="E33" s="9" t="s">
        <v>273</v>
      </c>
      <c r="F33" s="9" t="s">
        <v>271</v>
      </c>
      <c r="G33" s="9" t="s">
        <v>276</v>
      </c>
      <c r="H33" s="9" t="s">
        <v>272</v>
      </c>
      <c r="I33" s="10" t="s">
        <v>277</v>
      </c>
      <c r="J33" s="10" t="s">
        <v>278</v>
      </c>
      <c r="K33" s="99"/>
    </row>
    <row r="34" spans="1:11" ht="28.5" customHeight="1" x14ac:dyDescent="0.25">
      <c r="A34" s="193" t="s">
        <v>415</v>
      </c>
      <c r="B34" s="111" t="s">
        <v>474</v>
      </c>
      <c r="C34" s="105" t="s">
        <v>55</v>
      </c>
      <c r="D34" s="78" t="s">
        <v>4</v>
      </c>
      <c r="E34" s="79">
        <v>1210</v>
      </c>
      <c r="F34" s="79">
        <f>E34*0.24</f>
        <v>290.39999999999998</v>
      </c>
      <c r="G34" s="79">
        <f>E34+F34</f>
        <v>1500.4</v>
      </c>
      <c r="H34" s="80">
        <v>1</v>
      </c>
      <c r="I34" s="79">
        <f>E34*H34</f>
        <v>1210</v>
      </c>
      <c r="J34" s="79">
        <f>G34*H34</f>
        <v>1500.4</v>
      </c>
      <c r="K34" s="102">
        <f>J34</f>
        <v>1500.4</v>
      </c>
    </row>
    <row r="35" spans="1:11" x14ac:dyDescent="0.25">
      <c r="A35" s="194"/>
      <c r="B35" s="119" t="s">
        <v>260</v>
      </c>
      <c r="C35" s="91"/>
      <c r="D35" s="92"/>
      <c r="E35" s="92"/>
      <c r="F35" s="92"/>
      <c r="G35" s="92"/>
      <c r="H35" s="92"/>
      <c r="I35" s="92"/>
      <c r="J35" s="92"/>
      <c r="K35" s="99"/>
    </row>
    <row r="36" spans="1:11" x14ac:dyDescent="0.25">
      <c r="A36" s="194"/>
      <c r="B36" s="119" t="s">
        <v>99</v>
      </c>
      <c r="C36" s="91"/>
      <c r="D36" s="92"/>
      <c r="E36" s="92"/>
      <c r="F36" s="92"/>
      <c r="G36" s="92"/>
      <c r="H36" s="92"/>
      <c r="I36" s="92"/>
      <c r="J36" s="92"/>
      <c r="K36" s="99"/>
    </row>
    <row r="37" spans="1:11" x14ac:dyDescent="0.25">
      <c r="A37" s="194"/>
      <c r="B37" s="119" t="s">
        <v>246</v>
      </c>
      <c r="C37" s="91"/>
      <c r="D37" s="92"/>
      <c r="E37" s="92"/>
      <c r="F37" s="92"/>
      <c r="G37" s="92"/>
      <c r="H37" s="92"/>
      <c r="I37" s="92"/>
      <c r="J37" s="92"/>
      <c r="K37" s="99"/>
    </row>
    <row r="38" spans="1:11" x14ac:dyDescent="0.25">
      <c r="A38" s="194"/>
      <c r="B38" s="119" t="s">
        <v>247</v>
      </c>
      <c r="C38" s="91"/>
      <c r="D38" s="92"/>
      <c r="E38" s="92"/>
      <c r="F38" s="92"/>
      <c r="G38" s="92"/>
      <c r="H38" s="92"/>
      <c r="I38" s="92"/>
      <c r="J38" s="92"/>
      <c r="K38" s="99"/>
    </row>
    <row r="39" spans="1:11" ht="51" customHeight="1" x14ac:dyDescent="0.25">
      <c r="A39" s="194"/>
      <c r="B39" s="119" t="s">
        <v>248</v>
      </c>
      <c r="C39" s="91"/>
      <c r="D39" s="92"/>
      <c r="E39" s="92"/>
      <c r="F39" s="92"/>
      <c r="G39" s="92"/>
      <c r="H39" s="92"/>
      <c r="I39" s="92"/>
      <c r="J39" s="92"/>
      <c r="K39" s="99"/>
    </row>
    <row r="40" spans="1:11" ht="93" customHeight="1" x14ac:dyDescent="0.25">
      <c r="A40" s="194"/>
      <c r="B40" s="119" t="s">
        <v>249</v>
      </c>
      <c r="C40" s="91"/>
      <c r="D40" s="92"/>
      <c r="E40" s="92"/>
      <c r="F40" s="92"/>
      <c r="G40" s="92"/>
      <c r="H40" s="92"/>
      <c r="I40" s="92"/>
      <c r="J40" s="92"/>
      <c r="K40" s="99"/>
    </row>
    <row r="41" spans="1:11" ht="60" customHeight="1" x14ac:dyDescent="0.25">
      <c r="A41" s="194"/>
      <c r="B41" s="119" t="s">
        <v>250</v>
      </c>
      <c r="C41" s="91"/>
      <c r="D41" s="92"/>
      <c r="E41" s="92"/>
      <c r="F41" s="92"/>
      <c r="G41" s="92"/>
      <c r="H41" s="92"/>
      <c r="I41" s="92"/>
      <c r="J41" s="92"/>
      <c r="K41" s="99"/>
    </row>
    <row r="42" spans="1:11" ht="111" customHeight="1" x14ac:dyDescent="0.25">
      <c r="A42" s="194"/>
      <c r="B42" s="119" t="s">
        <v>251</v>
      </c>
      <c r="C42" s="91"/>
      <c r="D42" s="92"/>
      <c r="E42" s="92"/>
      <c r="F42" s="92"/>
      <c r="G42" s="92"/>
      <c r="H42" s="92"/>
      <c r="I42" s="92"/>
      <c r="J42" s="92"/>
      <c r="K42" s="99"/>
    </row>
    <row r="43" spans="1:11" ht="40.5" customHeight="1" x14ac:dyDescent="0.25">
      <c r="A43" s="194"/>
      <c r="B43" s="119" t="s">
        <v>252</v>
      </c>
      <c r="C43" s="91"/>
      <c r="D43" s="92"/>
      <c r="E43" s="92"/>
      <c r="F43" s="92"/>
      <c r="G43" s="92"/>
      <c r="H43" s="92"/>
      <c r="I43" s="92"/>
      <c r="J43" s="92"/>
      <c r="K43" s="99"/>
    </row>
    <row r="44" spans="1:11" ht="76.5" customHeight="1" x14ac:dyDescent="0.25">
      <c r="A44" s="194"/>
      <c r="B44" s="119" t="s">
        <v>253</v>
      </c>
      <c r="C44" s="91"/>
      <c r="D44" s="92"/>
      <c r="E44" s="92"/>
      <c r="F44" s="92"/>
      <c r="G44" s="92"/>
      <c r="H44" s="92"/>
      <c r="I44" s="92"/>
      <c r="J44" s="92"/>
      <c r="K44" s="99"/>
    </row>
    <row r="45" spans="1:11" ht="39" customHeight="1" x14ac:dyDescent="0.25">
      <c r="A45" s="194"/>
      <c r="B45" s="119" t="s">
        <v>254</v>
      </c>
      <c r="C45" s="91"/>
      <c r="D45" s="92"/>
      <c r="E45" s="92"/>
      <c r="F45" s="92"/>
      <c r="G45" s="92"/>
      <c r="H45" s="92"/>
      <c r="I45" s="92"/>
      <c r="J45" s="92"/>
      <c r="K45" s="99"/>
    </row>
    <row r="46" spans="1:11" ht="50.25" customHeight="1" x14ac:dyDescent="0.25">
      <c r="A46" s="194"/>
      <c r="B46" s="119" t="s">
        <v>255</v>
      </c>
      <c r="C46" s="91"/>
      <c r="D46" s="92"/>
      <c r="E46" s="92"/>
      <c r="F46" s="92"/>
      <c r="G46" s="92"/>
      <c r="H46" s="92"/>
      <c r="I46" s="92"/>
      <c r="J46" s="92"/>
      <c r="K46" s="99"/>
    </row>
    <row r="47" spans="1:11" ht="70.5" customHeight="1" x14ac:dyDescent="0.25">
      <c r="A47" s="194"/>
      <c r="B47" s="119" t="s">
        <v>145</v>
      </c>
      <c r="C47" s="91"/>
      <c r="D47" s="92"/>
      <c r="E47" s="92"/>
      <c r="F47" s="92"/>
      <c r="G47" s="92"/>
      <c r="H47" s="92"/>
      <c r="I47" s="92"/>
      <c r="J47" s="92"/>
      <c r="K47" s="99"/>
    </row>
    <row r="48" spans="1:11" ht="93" customHeight="1" x14ac:dyDescent="0.25">
      <c r="A48" s="194"/>
      <c r="B48" s="119" t="s">
        <v>256</v>
      </c>
      <c r="C48" s="91"/>
      <c r="D48" s="92"/>
      <c r="E48" s="92"/>
      <c r="F48" s="92"/>
      <c r="G48" s="92"/>
      <c r="H48" s="92"/>
      <c r="I48" s="92"/>
      <c r="J48" s="92"/>
      <c r="K48" s="99"/>
    </row>
    <row r="49" spans="1:11" ht="47.25" customHeight="1" x14ac:dyDescent="0.25">
      <c r="A49" s="194"/>
      <c r="B49" s="119" t="s">
        <v>257</v>
      </c>
      <c r="C49" s="91"/>
      <c r="D49" s="92"/>
      <c r="E49" s="92"/>
      <c r="F49" s="92"/>
      <c r="G49" s="92"/>
      <c r="H49" s="92"/>
      <c r="I49" s="92"/>
      <c r="J49" s="92"/>
      <c r="K49" s="99"/>
    </row>
    <row r="50" spans="1:11" ht="45" customHeight="1" x14ac:dyDescent="0.25">
      <c r="A50" s="194"/>
      <c r="B50" s="119" t="s">
        <v>258</v>
      </c>
      <c r="C50" s="91"/>
      <c r="D50" s="92"/>
      <c r="E50" s="92"/>
      <c r="F50" s="92"/>
      <c r="G50" s="92"/>
      <c r="H50" s="92"/>
      <c r="I50" s="92"/>
      <c r="J50" s="92"/>
      <c r="K50" s="99"/>
    </row>
    <row r="51" spans="1:11" ht="116.25" customHeight="1" x14ac:dyDescent="0.25">
      <c r="A51" s="195"/>
      <c r="B51" s="119" t="s">
        <v>259</v>
      </c>
      <c r="C51" s="91"/>
      <c r="D51" s="92"/>
      <c r="E51" s="92"/>
      <c r="F51" s="92"/>
      <c r="G51" s="92"/>
      <c r="H51" s="92"/>
      <c r="I51" s="92"/>
      <c r="J51" s="92"/>
      <c r="K51" s="99"/>
    </row>
    <row r="52" spans="1:11" x14ac:dyDescent="0.25">
      <c r="A52" s="202" t="s">
        <v>416</v>
      </c>
      <c r="B52" s="202"/>
      <c r="C52" s="202"/>
      <c r="D52" s="202"/>
      <c r="E52" s="202"/>
      <c r="F52" s="202"/>
      <c r="G52" s="202"/>
      <c r="H52" s="202"/>
      <c r="I52" s="202"/>
      <c r="J52" s="202"/>
      <c r="K52" s="99"/>
    </row>
    <row r="53" spans="1:11" ht="63.75" x14ac:dyDescent="0.25">
      <c r="A53" s="9" t="s">
        <v>274</v>
      </c>
      <c r="B53" s="113" t="s">
        <v>0</v>
      </c>
      <c r="C53" s="9" t="s">
        <v>1</v>
      </c>
      <c r="D53" s="9" t="s">
        <v>2</v>
      </c>
      <c r="E53" s="9" t="s">
        <v>273</v>
      </c>
      <c r="F53" s="9" t="s">
        <v>271</v>
      </c>
      <c r="G53" s="9" t="s">
        <v>276</v>
      </c>
      <c r="H53" s="9" t="s">
        <v>272</v>
      </c>
      <c r="I53" s="10" t="s">
        <v>277</v>
      </c>
      <c r="J53" s="10" t="s">
        <v>278</v>
      </c>
      <c r="K53" s="99"/>
    </row>
    <row r="54" spans="1:11" ht="25.5" x14ac:dyDescent="0.25">
      <c r="A54" s="193" t="s">
        <v>417</v>
      </c>
      <c r="B54" s="111" t="s">
        <v>474</v>
      </c>
      <c r="C54" s="101" t="s">
        <v>55</v>
      </c>
      <c r="D54" s="41" t="s">
        <v>4</v>
      </c>
      <c r="E54" s="20">
        <v>600</v>
      </c>
      <c r="F54" s="20">
        <f>E54*0.24</f>
        <v>144</v>
      </c>
      <c r="G54" s="20">
        <f>E54+F54</f>
        <v>744</v>
      </c>
      <c r="H54" s="21">
        <v>3</v>
      </c>
      <c r="I54" s="20">
        <f>E54*H54</f>
        <v>1800</v>
      </c>
      <c r="J54" s="20">
        <f>G54*H54</f>
        <v>2232</v>
      </c>
      <c r="K54" s="102">
        <f>J54</f>
        <v>2232</v>
      </c>
    </row>
    <row r="55" spans="1:11" x14ac:dyDescent="0.25">
      <c r="A55" s="194"/>
      <c r="B55" s="8" t="s">
        <v>54</v>
      </c>
      <c r="C55" s="108"/>
      <c r="D55" s="45"/>
      <c r="E55" s="92"/>
      <c r="F55" s="92"/>
      <c r="G55" s="92"/>
      <c r="H55" s="92"/>
      <c r="I55" s="92"/>
      <c r="J55" s="92"/>
      <c r="K55" s="99"/>
    </row>
    <row r="56" spans="1:11" ht="38.25" x14ac:dyDescent="0.25">
      <c r="A56" s="194"/>
      <c r="B56" s="8" t="s">
        <v>56</v>
      </c>
      <c r="C56" s="101"/>
      <c r="D56" s="45"/>
      <c r="E56" s="104"/>
      <c r="F56" s="45"/>
      <c r="G56" s="104"/>
      <c r="H56" s="45"/>
      <c r="I56" s="104"/>
      <c r="J56" s="104"/>
      <c r="K56" s="99"/>
    </row>
    <row r="57" spans="1:11" x14ac:dyDescent="0.25">
      <c r="A57" s="194"/>
      <c r="B57" s="8" t="s">
        <v>57</v>
      </c>
      <c r="C57" s="101"/>
      <c r="D57" s="45"/>
      <c r="E57" s="45"/>
      <c r="F57" s="45"/>
      <c r="G57" s="45"/>
      <c r="H57" s="45"/>
      <c r="I57" s="45"/>
      <c r="J57" s="45"/>
      <c r="K57" s="99"/>
    </row>
    <row r="58" spans="1:11" x14ac:dyDescent="0.25">
      <c r="A58" s="194"/>
      <c r="B58" s="8" t="s">
        <v>10</v>
      </c>
      <c r="C58" s="101"/>
      <c r="D58" s="45"/>
      <c r="E58" s="45"/>
      <c r="F58" s="45"/>
      <c r="G58" s="45"/>
      <c r="H58" s="45"/>
      <c r="I58" s="45"/>
      <c r="J58" s="45"/>
      <c r="K58" s="99"/>
    </row>
    <row r="59" spans="1:11" x14ac:dyDescent="0.25">
      <c r="A59" s="194"/>
      <c r="B59" s="8" t="s">
        <v>58</v>
      </c>
      <c r="C59" s="101"/>
      <c r="D59" s="45"/>
      <c r="E59" s="45"/>
      <c r="F59" s="45"/>
      <c r="G59" s="45"/>
      <c r="H59" s="45"/>
      <c r="I59" s="45"/>
      <c r="J59" s="45"/>
      <c r="K59" s="99"/>
    </row>
    <row r="60" spans="1:11" ht="204" x14ac:dyDescent="0.25">
      <c r="A60" s="194"/>
      <c r="B60" s="8" t="s">
        <v>59</v>
      </c>
      <c r="C60" s="101"/>
      <c r="D60" s="45"/>
      <c r="E60" s="45"/>
      <c r="F60" s="45"/>
      <c r="G60" s="45"/>
      <c r="H60" s="45"/>
      <c r="I60" s="45"/>
      <c r="J60" s="45"/>
      <c r="K60" s="99"/>
    </row>
    <row r="61" spans="1:11" ht="38.25" x14ac:dyDescent="0.25">
      <c r="A61" s="194"/>
      <c r="B61" s="8" t="s">
        <v>60</v>
      </c>
      <c r="C61" s="101"/>
      <c r="D61" s="45"/>
      <c r="E61" s="45"/>
      <c r="F61" s="45"/>
      <c r="G61" s="45"/>
      <c r="H61" s="45"/>
      <c r="I61" s="45"/>
      <c r="J61" s="45"/>
      <c r="K61" s="99"/>
    </row>
    <row r="62" spans="1:11" ht="25.5" x14ac:dyDescent="0.25">
      <c r="A62" s="194"/>
      <c r="B62" s="8" t="s">
        <v>61</v>
      </c>
      <c r="C62" s="101"/>
      <c r="D62" s="45"/>
      <c r="E62" s="45"/>
      <c r="F62" s="45"/>
      <c r="G62" s="45"/>
      <c r="H62" s="45"/>
      <c r="I62" s="45"/>
      <c r="J62" s="45"/>
      <c r="K62" s="99"/>
    </row>
    <row r="63" spans="1:11" ht="51" x14ac:dyDescent="0.25">
      <c r="A63" s="194"/>
      <c r="B63" s="8" t="s">
        <v>62</v>
      </c>
      <c r="C63" s="101"/>
      <c r="D63" s="45"/>
      <c r="E63" s="45"/>
      <c r="F63" s="45"/>
      <c r="G63" s="45"/>
      <c r="H63" s="45"/>
      <c r="I63" s="45"/>
      <c r="J63" s="45"/>
      <c r="K63" s="99"/>
    </row>
    <row r="64" spans="1:11" ht="38.25" x14ac:dyDescent="0.25">
      <c r="A64" s="194"/>
      <c r="B64" s="114" t="s">
        <v>63</v>
      </c>
      <c r="C64" s="101"/>
      <c r="D64" s="66"/>
      <c r="E64" s="29"/>
      <c r="F64" s="29"/>
      <c r="G64" s="29"/>
      <c r="H64" s="66"/>
      <c r="I64" s="45"/>
      <c r="J64" s="45"/>
      <c r="K64" s="99"/>
    </row>
    <row r="65" spans="1:11" x14ac:dyDescent="0.25">
      <c r="A65" s="194"/>
      <c r="B65" s="43" t="s">
        <v>34</v>
      </c>
      <c r="C65" s="14"/>
      <c r="D65" s="66"/>
      <c r="E65" s="29"/>
      <c r="F65" s="29"/>
      <c r="G65" s="29"/>
      <c r="H65" s="66"/>
      <c r="I65" s="45"/>
      <c r="J65" s="45"/>
      <c r="K65" s="99"/>
    </row>
    <row r="66" spans="1:11" x14ac:dyDescent="0.25">
      <c r="A66" s="194"/>
      <c r="B66" s="62" t="s">
        <v>64</v>
      </c>
      <c r="C66" s="101"/>
      <c r="D66" s="29"/>
      <c r="E66" s="29"/>
      <c r="F66" s="29"/>
      <c r="G66" s="29"/>
      <c r="H66" s="29"/>
      <c r="I66" s="45"/>
      <c r="J66" s="45"/>
      <c r="K66" s="99"/>
    </row>
    <row r="67" spans="1:11" ht="77.25" customHeight="1" x14ac:dyDescent="0.25">
      <c r="A67" s="195"/>
      <c r="B67" s="62" t="s">
        <v>65</v>
      </c>
      <c r="C67" s="101"/>
      <c r="D67" s="29"/>
      <c r="E67" s="29"/>
      <c r="F67" s="29"/>
      <c r="G67" s="29"/>
      <c r="H67" s="29"/>
      <c r="I67" s="45"/>
      <c r="J67" s="45"/>
      <c r="K67" s="99"/>
    </row>
    <row r="68" spans="1:11" ht="63.75" x14ac:dyDescent="0.25">
      <c r="A68" s="9" t="s">
        <v>274</v>
      </c>
      <c r="B68" s="113" t="s">
        <v>0</v>
      </c>
      <c r="C68" s="9" t="s">
        <v>1</v>
      </c>
      <c r="D68" s="9" t="s">
        <v>2</v>
      </c>
      <c r="E68" s="9" t="s">
        <v>273</v>
      </c>
      <c r="F68" s="9" t="s">
        <v>271</v>
      </c>
      <c r="G68" s="9" t="s">
        <v>276</v>
      </c>
      <c r="H68" s="9" t="s">
        <v>272</v>
      </c>
      <c r="I68" s="10" t="s">
        <v>277</v>
      </c>
      <c r="J68" s="10" t="s">
        <v>278</v>
      </c>
      <c r="K68" s="99"/>
    </row>
    <row r="69" spans="1:11" ht="25.5" x14ac:dyDescent="0.25">
      <c r="A69" s="193" t="s">
        <v>418</v>
      </c>
      <c r="B69" s="111" t="s">
        <v>474</v>
      </c>
      <c r="C69" s="105" t="s">
        <v>55</v>
      </c>
      <c r="D69" s="78" t="s">
        <v>4</v>
      </c>
      <c r="E69" s="79">
        <v>700</v>
      </c>
      <c r="F69" s="79">
        <f>E69*0.24</f>
        <v>168</v>
      </c>
      <c r="G69" s="79">
        <f>E69+F69</f>
        <v>868</v>
      </c>
      <c r="H69" s="80">
        <v>1</v>
      </c>
      <c r="I69" s="79">
        <f>E69*H69</f>
        <v>700</v>
      </c>
      <c r="J69" s="79">
        <f>G69*H69</f>
        <v>868</v>
      </c>
      <c r="K69" s="102">
        <f>J69</f>
        <v>868</v>
      </c>
    </row>
    <row r="70" spans="1:11" x14ac:dyDescent="0.25">
      <c r="A70" s="194"/>
      <c r="B70" s="115" t="s">
        <v>66</v>
      </c>
      <c r="C70" s="105"/>
      <c r="D70" s="90"/>
      <c r="E70" s="106"/>
      <c r="F70" s="90"/>
      <c r="G70" s="106"/>
      <c r="H70" s="90"/>
      <c r="I70" s="106"/>
      <c r="J70" s="106"/>
      <c r="K70" s="99"/>
    </row>
    <row r="71" spans="1:11" ht="38.25" x14ac:dyDescent="0.25">
      <c r="A71" s="194"/>
      <c r="B71" s="115" t="s">
        <v>56</v>
      </c>
      <c r="C71" s="105"/>
      <c r="D71" s="90"/>
      <c r="E71" s="106"/>
      <c r="F71" s="90"/>
      <c r="G71" s="106"/>
      <c r="H71" s="90"/>
      <c r="I71" s="106"/>
      <c r="J71" s="106"/>
      <c r="K71" s="99"/>
    </row>
    <row r="72" spans="1:11" x14ac:dyDescent="0.25">
      <c r="A72" s="194"/>
      <c r="B72" s="115" t="s">
        <v>57</v>
      </c>
      <c r="C72" s="105"/>
      <c r="D72" s="90"/>
      <c r="E72" s="90"/>
      <c r="F72" s="90"/>
      <c r="G72" s="90"/>
      <c r="H72" s="90"/>
      <c r="I72" s="90"/>
      <c r="J72" s="90"/>
      <c r="K72" s="99"/>
    </row>
    <row r="73" spans="1:11" x14ac:dyDescent="0.25">
      <c r="A73" s="194"/>
      <c r="B73" s="115" t="s">
        <v>10</v>
      </c>
      <c r="C73" s="105"/>
      <c r="D73" s="90"/>
      <c r="E73" s="90"/>
      <c r="F73" s="90"/>
      <c r="G73" s="90"/>
      <c r="H73" s="90"/>
      <c r="I73" s="90"/>
      <c r="J73" s="90"/>
      <c r="K73" s="99"/>
    </row>
    <row r="74" spans="1:11" x14ac:dyDescent="0.25">
      <c r="A74" s="194"/>
      <c r="B74" s="115" t="s">
        <v>58</v>
      </c>
      <c r="C74" s="105"/>
      <c r="D74" s="90"/>
      <c r="E74" s="90"/>
      <c r="F74" s="90"/>
      <c r="G74" s="90"/>
      <c r="H74" s="90"/>
      <c r="I74" s="90"/>
      <c r="J74" s="90"/>
      <c r="K74" s="99"/>
    </row>
    <row r="75" spans="1:11" ht="257.25" customHeight="1" x14ac:dyDescent="0.25">
      <c r="A75" s="194"/>
      <c r="B75" s="115" t="s">
        <v>59</v>
      </c>
      <c r="C75" s="105"/>
      <c r="D75" s="90"/>
      <c r="E75" s="90"/>
      <c r="F75" s="90"/>
      <c r="G75" s="90"/>
      <c r="H75" s="90"/>
      <c r="I75" s="90"/>
      <c r="J75" s="90"/>
      <c r="K75" s="99"/>
    </row>
    <row r="76" spans="1:11" ht="38.25" x14ac:dyDescent="0.25">
      <c r="A76" s="194"/>
      <c r="B76" s="115" t="s">
        <v>60</v>
      </c>
      <c r="C76" s="105"/>
      <c r="D76" s="90"/>
      <c r="E76" s="90"/>
      <c r="F76" s="90"/>
      <c r="G76" s="90"/>
      <c r="H76" s="90"/>
      <c r="I76" s="90"/>
      <c r="J76" s="90"/>
      <c r="K76" s="99"/>
    </row>
    <row r="77" spans="1:11" ht="25.5" x14ac:dyDescent="0.25">
      <c r="A77" s="194"/>
      <c r="B77" s="115" t="s">
        <v>61</v>
      </c>
      <c r="C77" s="105"/>
      <c r="D77" s="90"/>
      <c r="E77" s="90"/>
      <c r="F77" s="90"/>
      <c r="G77" s="90"/>
      <c r="H77" s="90"/>
      <c r="I77" s="90"/>
      <c r="J77" s="90"/>
      <c r="K77" s="99"/>
    </row>
    <row r="78" spans="1:11" ht="51" x14ac:dyDescent="0.25">
      <c r="A78" s="194"/>
      <c r="B78" s="115" t="s">
        <v>62</v>
      </c>
      <c r="C78" s="105"/>
      <c r="D78" s="90"/>
      <c r="E78" s="90"/>
      <c r="F78" s="90"/>
      <c r="G78" s="90"/>
      <c r="H78" s="90"/>
      <c r="I78" s="90"/>
      <c r="J78" s="90"/>
      <c r="K78" s="99"/>
    </row>
    <row r="79" spans="1:11" ht="38.25" x14ac:dyDescent="0.25">
      <c r="A79" s="194"/>
      <c r="B79" s="116" t="s">
        <v>63</v>
      </c>
      <c r="C79" s="105"/>
      <c r="D79" s="84"/>
      <c r="E79" s="88"/>
      <c r="F79" s="88"/>
      <c r="G79" s="88"/>
      <c r="H79" s="84"/>
      <c r="I79" s="90"/>
      <c r="J79" s="90"/>
      <c r="K79" s="99"/>
    </row>
    <row r="80" spans="1:11" x14ac:dyDescent="0.25">
      <c r="A80" s="194"/>
      <c r="B80" s="117" t="s">
        <v>34</v>
      </c>
      <c r="C80" s="24"/>
      <c r="D80" s="84"/>
      <c r="E80" s="88"/>
      <c r="F80" s="88"/>
      <c r="G80" s="88"/>
      <c r="H80" s="84"/>
      <c r="I80" s="90"/>
      <c r="J80" s="90"/>
      <c r="K80" s="99"/>
    </row>
    <row r="81" spans="1:11" x14ac:dyDescent="0.25">
      <c r="A81" s="194"/>
      <c r="B81" s="118" t="s">
        <v>64</v>
      </c>
      <c r="C81" s="105"/>
      <c r="D81" s="88"/>
      <c r="E81" s="88"/>
      <c r="F81" s="88"/>
      <c r="G81" s="88"/>
      <c r="H81" s="88"/>
      <c r="I81" s="90"/>
      <c r="J81" s="90"/>
      <c r="K81" s="99"/>
    </row>
    <row r="82" spans="1:11" ht="84.75" customHeight="1" x14ac:dyDescent="0.25">
      <c r="A82" s="195"/>
      <c r="B82" s="118" t="s">
        <v>65</v>
      </c>
      <c r="C82" s="105"/>
      <c r="D82" s="88"/>
      <c r="E82" s="88"/>
      <c r="F82" s="88"/>
      <c r="G82" s="88"/>
      <c r="H82" s="88"/>
      <c r="I82" s="90"/>
      <c r="J82" s="90"/>
      <c r="K82" s="99"/>
    </row>
    <row r="83" spans="1:11" ht="63.75" x14ac:dyDescent="0.25">
      <c r="A83" s="9" t="s">
        <v>274</v>
      </c>
      <c r="B83" s="113" t="s">
        <v>0</v>
      </c>
      <c r="C83" s="9" t="s">
        <v>1</v>
      </c>
      <c r="D83" s="9" t="s">
        <v>2</v>
      </c>
      <c r="E83" s="9" t="s">
        <v>273</v>
      </c>
      <c r="F83" s="9" t="s">
        <v>271</v>
      </c>
      <c r="G83" s="9" t="s">
        <v>276</v>
      </c>
      <c r="H83" s="9" t="s">
        <v>272</v>
      </c>
      <c r="I83" s="10" t="s">
        <v>277</v>
      </c>
      <c r="J83" s="10" t="s">
        <v>278</v>
      </c>
      <c r="K83" s="99"/>
    </row>
    <row r="84" spans="1:11" ht="32.25" customHeight="1" x14ac:dyDescent="0.25">
      <c r="A84" s="193" t="s">
        <v>419</v>
      </c>
      <c r="B84" s="111" t="s">
        <v>474</v>
      </c>
      <c r="C84" s="101" t="s">
        <v>55</v>
      </c>
      <c r="D84" s="78" t="s">
        <v>4</v>
      </c>
      <c r="E84" s="79">
        <v>1100</v>
      </c>
      <c r="F84" s="79">
        <f>E84*0.24</f>
        <v>264</v>
      </c>
      <c r="G84" s="79">
        <f>E84+F84</f>
        <v>1364</v>
      </c>
      <c r="H84" s="80">
        <v>2</v>
      </c>
      <c r="I84" s="79">
        <f>E84*H84</f>
        <v>2200</v>
      </c>
      <c r="J84" s="79">
        <f>G84*H84</f>
        <v>2728</v>
      </c>
      <c r="K84" s="102">
        <f>J84</f>
        <v>2728</v>
      </c>
    </row>
    <row r="85" spans="1:11" x14ac:dyDescent="0.25">
      <c r="A85" s="194"/>
      <c r="B85" s="8" t="s">
        <v>68</v>
      </c>
      <c r="C85" s="101"/>
      <c r="D85" s="45"/>
      <c r="E85" s="104"/>
      <c r="F85" s="45"/>
      <c r="G85" s="104"/>
      <c r="H85" s="45"/>
      <c r="I85" s="104"/>
      <c r="J85" s="104"/>
      <c r="K85" s="99"/>
    </row>
    <row r="86" spans="1:11" ht="38.25" x14ac:dyDescent="0.25">
      <c r="A86" s="194"/>
      <c r="B86" s="8" t="s">
        <v>56</v>
      </c>
      <c r="C86" s="101"/>
      <c r="D86" s="45"/>
      <c r="E86" s="104"/>
      <c r="F86" s="45"/>
      <c r="G86" s="104"/>
      <c r="H86" s="45"/>
      <c r="I86" s="104"/>
      <c r="J86" s="104"/>
      <c r="K86" s="99"/>
    </row>
    <row r="87" spans="1:11" x14ac:dyDescent="0.25">
      <c r="A87" s="194"/>
      <c r="B87" s="8" t="s">
        <v>57</v>
      </c>
      <c r="C87" s="101"/>
      <c r="D87" s="45"/>
      <c r="E87" s="45"/>
      <c r="F87" s="45"/>
      <c r="G87" s="45"/>
      <c r="H87" s="45"/>
      <c r="I87" s="45"/>
      <c r="J87" s="45"/>
      <c r="K87" s="99"/>
    </row>
    <row r="88" spans="1:11" x14ac:dyDescent="0.25">
      <c r="A88" s="194"/>
      <c r="B88" s="8" t="s">
        <v>10</v>
      </c>
      <c r="C88" s="101"/>
      <c r="D88" s="45"/>
      <c r="E88" s="45"/>
      <c r="F88" s="45"/>
      <c r="G88" s="45"/>
      <c r="H88" s="45"/>
      <c r="I88" s="45"/>
      <c r="J88" s="45"/>
      <c r="K88" s="99"/>
    </row>
    <row r="89" spans="1:11" x14ac:dyDescent="0.25">
      <c r="A89" s="194"/>
      <c r="B89" s="8" t="s">
        <v>58</v>
      </c>
      <c r="C89" s="101"/>
      <c r="D89" s="45"/>
      <c r="E89" s="45"/>
      <c r="F89" s="45"/>
      <c r="G89" s="45"/>
      <c r="H89" s="45"/>
      <c r="I89" s="45"/>
      <c r="J89" s="45"/>
      <c r="K89" s="99"/>
    </row>
    <row r="90" spans="1:11" ht="204" x14ac:dyDescent="0.25">
      <c r="A90" s="194"/>
      <c r="B90" s="8" t="s">
        <v>59</v>
      </c>
      <c r="C90" s="101"/>
      <c r="D90" s="45"/>
      <c r="E90" s="45"/>
      <c r="F90" s="45"/>
      <c r="G90" s="45"/>
      <c r="H90" s="45"/>
      <c r="I90" s="45"/>
      <c r="J90" s="45"/>
      <c r="K90" s="99"/>
    </row>
    <row r="91" spans="1:11" ht="38.25" x14ac:dyDescent="0.25">
      <c r="A91" s="194"/>
      <c r="B91" s="8" t="s">
        <v>60</v>
      </c>
      <c r="C91" s="101"/>
      <c r="D91" s="45"/>
      <c r="E91" s="45"/>
      <c r="F91" s="45"/>
      <c r="G91" s="45"/>
      <c r="H91" s="45"/>
      <c r="I91" s="45"/>
      <c r="J91" s="45"/>
      <c r="K91" s="99"/>
    </row>
    <row r="92" spans="1:11" ht="25.5" x14ac:dyDescent="0.25">
      <c r="A92" s="194"/>
      <c r="B92" s="8" t="s">
        <v>61</v>
      </c>
      <c r="C92" s="101"/>
      <c r="D92" s="45"/>
      <c r="E92" s="45"/>
      <c r="F92" s="45"/>
      <c r="G92" s="45"/>
      <c r="H92" s="45"/>
      <c r="I92" s="45"/>
      <c r="J92" s="45"/>
      <c r="K92" s="99"/>
    </row>
    <row r="93" spans="1:11" ht="51" x14ac:dyDescent="0.25">
      <c r="A93" s="194"/>
      <c r="B93" s="8" t="s">
        <v>62</v>
      </c>
      <c r="C93" s="101"/>
      <c r="D93" s="45"/>
      <c r="E93" s="45"/>
      <c r="F93" s="45"/>
      <c r="G93" s="45"/>
      <c r="H93" s="45"/>
      <c r="I93" s="45"/>
      <c r="J93" s="45"/>
      <c r="K93" s="99"/>
    </row>
    <row r="94" spans="1:11" ht="38.25" x14ac:dyDescent="0.25">
      <c r="A94" s="194"/>
      <c r="B94" s="114" t="s">
        <v>63</v>
      </c>
      <c r="C94" s="101"/>
      <c r="D94" s="66"/>
      <c r="E94" s="29"/>
      <c r="F94" s="29"/>
      <c r="G94" s="29"/>
      <c r="H94" s="66"/>
      <c r="I94" s="45"/>
      <c r="J94" s="45"/>
      <c r="K94" s="99"/>
    </row>
    <row r="95" spans="1:11" x14ac:dyDescent="0.25">
      <c r="A95" s="194"/>
      <c r="B95" s="43" t="s">
        <v>34</v>
      </c>
      <c r="C95" s="14"/>
      <c r="D95" s="66"/>
      <c r="E95" s="29"/>
      <c r="F95" s="29"/>
      <c r="G95" s="29"/>
      <c r="H95" s="66"/>
      <c r="I95" s="45"/>
      <c r="J95" s="45"/>
      <c r="K95" s="99"/>
    </row>
    <row r="96" spans="1:11" x14ac:dyDescent="0.25">
      <c r="A96" s="194"/>
      <c r="B96" s="62" t="s">
        <v>64</v>
      </c>
      <c r="C96" s="101"/>
      <c r="D96" s="29"/>
      <c r="E96" s="29"/>
      <c r="F96" s="29"/>
      <c r="G96" s="29"/>
      <c r="H96" s="29"/>
      <c r="I96" s="45"/>
      <c r="J96" s="45"/>
      <c r="K96" s="99"/>
    </row>
    <row r="97" spans="1:11" ht="51" x14ac:dyDescent="0.25">
      <c r="A97" s="195"/>
      <c r="B97" s="62" t="s">
        <v>65</v>
      </c>
      <c r="C97" s="101"/>
      <c r="D97" s="29"/>
      <c r="E97" s="29"/>
      <c r="F97" s="29"/>
      <c r="G97" s="29"/>
      <c r="H97" s="29"/>
      <c r="I97" s="45"/>
      <c r="J97" s="45"/>
      <c r="K97" s="99"/>
    </row>
    <row r="98" spans="1:11" ht="63.75" x14ac:dyDescent="0.25">
      <c r="A98" s="9" t="s">
        <v>274</v>
      </c>
      <c r="B98" s="113" t="s">
        <v>0</v>
      </c>
      <c r="C98" s="9" t="s">
        <v>1</v>
      </c>
      <c r="D98" s="9" t="s">
        <v>2</v>
      </c>
      <c r="E98" s="9" t="s">
        <v>273</v>
      </c>
      <c r="F98" s="9" t="s">
        <v>271</v>
      </c>
      <c r="G98" s="9" t="s">
        <v>276</v>
      </c>
      <c r="H98" s="9" t="s">
        <v>272</v>
      </c>
      <c r="I98" s="10" t="s">
        <v>277</v>
      </c>
      <c r="J98" s="10" t="s">
        <v>278</v>
      </c>
      <c r="K98" s="99"/>
    </row>
    <row r="99" spans="1:11" ht="25.5" x14ac:dyDescent="0.25">
      <c r="A99" s="193" t="s">
        <v>420</v>
      </c>
      <c r="B99" s="111" t="s">
        <v>474</v>
      </c>
      <c r="C99" s="105" t="s">
        <v>55</v>
      </c>
      <c r="D99" s="78" t="s">
        <v>4</v>
      </c>
      <c r="E99" s="79">
        <v>1200</v>
      </c>
      <c r="F99" s="79">
        <f>E99*0.24</f>
        <v>288</v>
      </c>
      <c r="G99" s="79">
        <f>E99+F99</f>
        <v>1488</v>
      </c>
      <c r="H99" s="80">
        <v>6</v>
      </c>
      <c r="I99" s="79">
        <f>E99*H99</f>
        <v>7200</v>
      </c>
      <c r="J99" s="79">
        <f>G99*H99</f>
        <v>8928</v>
      </c>
      <c r="K99" s="102">
        <f>J99</f>
        <v>8928</v>
      </c>
    </row>
    <row r="100" spans="1:11" x14ac:dyDescent="0.25">
      <c r="A100" s="194"/>
      <c r="B100" s="119" t="s">
        <v>260</v>
      </c>
      <c r="C100" s="91"/>
      <c r="D100" s="92"/>
      <c r="E100" s="92"/>
      <c r="F100" s="92"/>
      <c r="G100" s="92"/>
      <c r="H100" s="92"/>
      <c r="I100" s="92"/>
      <c r="J100" s="92"/>
      <c r="K100" s="99"/>
    </row>
    <row r="101" spans="1:11" x14ac:dyDescent="0.25">
      <c r="A101" s="194"/>
      <c r="B101" s="119" t="s">
        <v>99</v>
      </c>
      <c r="C101" s="91"/>
      <c r="D101" s="92"/>
      <c r="E101" s="92"/>
      <c r="F101" s="92"/>
      <c r="G101" s="92"/>
      <c r="H101" s="92"/>
      <c r="I101" s="92"/>
      <c r="J101" s="92"/>
      <c r="K101" s="99"/>
    </row>
    <row r="102" spans="1:11" x14ac:dyDescent="0.25">
      <c r="A102" s="194"/>
      <c r="B102" s="119" t="s">
        <v>246</v>
      </c>
      <c r="C102" s="91"/>
      <c r="D102" s="92"/>
      <c r="E102" s="92"/>
      <c r="F102" s="92"/>
      <c r="G102" s="92"/>
      <c r="H102" s="92"/>
      <c r="I102" s="92"/>
      <c r="J102" s="92"/>
      <c r="K102" s="99"/>
    </row>
    <row r="103" spans="1:11" x14ac:dyDescent="0.25">
      <c r="A103" s="194"/>
      <c r="B103" s="119" t="s">
        <v>247</v>
      </c>
      <c r="C103" s="91"/>
      <c r="D103" s="92"/>
      <c r="E103" s="92"/>
      <c r="F103" s="92"/>
      <c r="G103" s="92"/>
      <c r="H103" s="92"/>
      <c r="I103" s="92"/>
      <c r="J103" s="92"/>
      <c r="K103" s="99"/>
    </row>
    <row r="104" spans="1:11" x14ac:dyDescent="0.25">
      <c r="A104" s="194"/>
      <c r="B104" s="119" t="s">
        <v>248</v>
      </c>
      <c r="C104" s="91"/>
      <c r="D104" s="92"/>
      <c r="E104" s="92"/>
      <c r="F104" s="92"/>
      <c r="G104" s="92"/>
      <c r="H104" s="92"/>
      <c r="I104" s="92"/>
      <c r="J104" s="92"/>
      <c r="K104" s="99"/>
    </row>
    <row r="105" spans="1:11" ht="51" x14ac:dyDescent="0.25">
      <c r="A105" s="194"/>
      <c r="B105" s="119" t="s">
        <v>249</v>
      </c>
      <c r="C105" s="91"/>
      <c r="D105" s="92"/>
      <c r="E105" s="92"/>
      <c r="F105" s="92"/>
      <c r="G105" s="92"/>
      <c r="H105" s="92"/>
      <c r="I105" s="92"/>
      <c r="J105" s="92"/>
      <c r="K105" s="99"/>
    </row>
    <row r="106" spans="1:11" x14ac:dyDescent="0.25">
      <c r="A106" s="194"/>
      <c r="B106" s="119" t="s">
        <v>250</v>
      </c>
      <c r="C106" s="91"/>
      <c r="D106" s="92"/>
      <c r="E106" s="92"/>
      <c r="F106" s="92"/>
      <c r="G106" s="92"/>
      <c r="H106" s="92"/>
      <c r="I106" s="92"/>
      <c r="J106" s="92"/>
      <c r="K106" s="99"/>
    </row>
    <row r="107" spans="1:11" ht="51" x14ac:dyDescent="0.25">
      <c r="A107" s="194"/>
      <c r="B107" s="119" t="s">
        <v>251</v>
      </c>
      <c r="C107" s="91"/>
      <c r="D107" s="92"/>
      <c r="E107" s="92"/>
      <c r="F107" s="92"/>
      <c r="G107" s="92"/>
      <c r="H107" s="92"/>
      <c r="I107" s="92"/>
      <c r="J107" s="92"/>
      <c r="K107" s="99"/>
    </row>
    <row r="108" spans="1:11" ht="25.5" x14ac:dyDescent="0.25">
      <c r="A108" s="194"/>
      <c r="B108" s="119" t="s">
        <v>252</v>
      </c>
      <c r="C108" s="91"/>
      <c r="D108" s="92"/>
      <c r="E108" s="92"/>
      <c r="F108" s="92"/>
      <c r="G108" s="92"/>
      <c r="H108" s="92"/>
      <c r="I108" s="92"/>
      <c r="J108" s="92"/>
      <c r="K108" s="99"/>
    </row>
    <row r="109" spans="1:11" ht="38.25" x14ac:dyDescent="0.25">
      <c r="A109" s="194"/>
      <c r="B109" s="119" t="s">
        <v>253</v>
      </c>
      <c r="C109" s="91"/>
      <c r="D109" s="92"/>
      <c r="E109" s="92"/>
      <c r="F109" s="92"/>
      <c r="G109" s="92"/>
      <c r="H109" s="92"/>
      <c r="I109" s="92"/>
      <c r="J109" s="92"/>
      <c r="K109" s="99"/>
    </row>
    <row r="110" spans="1:11" x14ac:dyDescent="0.25">
      <c r="A110" s="194"/>
      <c r="B110" s="119" t="s">
        <v>254</v>
      </c>
      <c r="C110" s="91"/>
      <c r="D110" s="92"/>
      <c r="E110" s="92"/>
      <c r="F110" s="92"/>
      <c r="G110" s="92"/>
      <c r="H110" s="92"/>
      <c r="I110" s="92"/>
      <c r="J110" s="92"/>
      <c r="K110" s="99"/>
    </row>
    <row r="111" spans="1:11" ht="38.25" x14ac:dyDescent="0.25">
      <c r="A111" s="194"/>
      <c r="B111" s="119" t="s">
        <v>255</v>
      </c>
      <c r="C111" s="91"/>
      <c r="D111" s="92"/>
      <c r="E111" s="92"/>
      <c r="F111" s="92"/>
      <c r="G111" s="92"/>
      <c r="H111" s="92"/>
      <c r="I111" s="92"/>
      <c r="J111" s="92"/>
      <c r="K111" s="99"/>
    </row>
    <row r="112" spans="1:11" ht="25.5" x14ac:dyDescent="0.25">
      <c r="A112" s="194"/>
      <c r="B112" s="119" t="s">
        <v>145</v>
      </c>
      <c r="C112" s="91"/>
      <c r="D112" s="92"/>
      <c r="E112" s="92"/>
      <c r="F112" s="92"/>
      <c r="G112" s="92"/>
      <c r="H112" s="92"/>
      <c r="I112" s="92"/>
      <c r="J112" s="92"/>
      <c r="K112" s="99"/>
    </row>
    <row r="113" spans="1:11" ht="51" x14ac:dyDescent="0.25">
      <c r="A113" s="194"/>
      <c r="B113" s="119" t="s">
        <v>256</v>
      </c>
      <c r="C113" s="91"/>
      <c r="D113" s="92"/>
      <c r="E113" s="92"/>
      <c r="F113" s="92"/>
      <c r="G113" s="92"/>
      <c r="H113" s="92"/>
      <c r="I113" s="92"/>
      <c r="J113" s="92"/>
      <c r="K113" s="99"/>
    </row>
    <row r="114" spans="1:11" ht="25.5" x14ac:dyDescent="0.25">
      <c r="A114" s="194"/>
      <c r="B114" s="119" t="s">
        <v>257</v>
      </c>
      <c r="C114" s="91"/>
      <c r="D114" s="92"/>
      <c r="E114" s="92"/>
      <c r="F114" s="92"/>
      <c r="G114" s="92"/>
      <c r="H114" s="92"/>
      <c r="I114" s="92"/>
      <c r="J114" s="92"/>
      <c r="K114" s="99"/>
    </row>
    <row r="115" spans="1:11" ht="25.5" x14ac:dyDescent="0.25">
      <c r="A115" s="194"/>
      <c r="B115" s="119" t="s">
        <v>258</v>
      </c>
      <c r="C115" s="91"/>
      <c r="D115" s="92"/>
      <c r="E115" s="92"/>
      <c r="F115" s="92"/>
      <c r="G115" s="92"/>
      <c r="H115" s="92"/>
      <c r="I115" s="92"/>
      <c r="J115" s="92"/>
      <c r="K115" s="99"/>
    </row>
    <row r="116" spans="1:11" ht="51" x14ac:dyDescent="0.25">
      <c r="A116" s="195"/>
      <c r="B116" s="119" t="s">
        <v>259</v>
      </c>
      <c r="C116" s="91"/>
      <c r="D116" s="92"/>
      <c r="E116" s="92"/>
      <c r="F116" s="92"/>
      <c r="G116" s="92"/>
      <c r="H116" s="92"/>
      <c r="I116" s="92"/>
      <c r="J116" s="92"/>
      <c r="K116" s="99"/>
    </row>
    <row r="117" spans="1:11" x14ac:dyDescent="0.25">
      <c r="A117" s="149" t="s">
        <v>328</v>
      </c>
      <c r="B117" s="149"/>
      <c r="C117" s="149"/>
      <c r="D117" s="149"/>
      <c r="E117" s="149"/>
      <c r="F117" s="149"/>
      <c r="G117" s="149"/>
      <c r="H117" s="149"/>
      <c r="I117" s="149"/>
      <c r="J117" s="149"/>
      <c r="K117" s="99">
        <f>SUM(K2:K116)</f>
        <v>22084.400000000001</v>
      </c>
    </row>
  </sheetData>
  <mergeCells count="11">
    <mergeCell ref="A1:J1"/>
    <mergeCell ref="A117:J117"/>
    <mergeCell ref="A99:A116"/>
    <mergeCell ref="A84:A97"/>
    <mergeCell ref="A69:A82"/>
    <mergeCell ref="A54:A67"/>
    <mergeCell ref="A19:A32"/>
    <mergeCell ref="A4:A17"/>
    <mergeCell ref="A2:J2"/>
    <mergeCell ref="A52:J52"/>
    <mergeCell ref="A34:A51"/>
  </mergeCells>
  <dataValidations count="1">
    <dataValidation type="list" allowBlank="1" showInputMessage="1" showErrorMessage="1" sqref="H6:H17 D5:D17 H20:H32 D20:D32 H56:H67 D55:D67 D85:D97 D70:D82 H70:H82 H85:H97">
      <formula1>"Ναι,Όχι"</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0"/>
  <sheetViews>
    <sheetView topLeftCell="A31" zoomScale="124" zoomScaleNormal="124" workbookViewId="0">
      <selection activeCell="G16" sqref="G1:I1048576"/>
    </sheetView>
  </sheetViews>
  <sheetFormatPr defaultRowHeight="15" x14ac:dyDescent="0.25"/>
  <cols>
    <col min="1" max="1" width="54.28515625" customWidth="1"/>
    <col min="2" max="2" width="18.85546875" customWidth="1"/>
    <col min="3" max="3" width="19.5703125" customWidth="1"/>
    <col min="4" max="4" width="12.42578125" customWidth="1"/>
    <col min="5" max="5" width="19.85546875" customWidth="1"/>
  </cols>
  <sheetData>
    <row r="1" spans="1:6" ht="50.25" customHeight="1" x14ac:dyDescent="0.25">
      <c r="A1" s="131" t="s">
        <v>285</v>
      </c>
      <c r="B1" s="131" t="s">
        <v>422</v>
      </c>
      <c r="C1" s="131" t="s">
        <v>444</v>
      </c>
      <c r="D1" s="131" t="s">
        <v>443</v>
      </c>
      <c r="E1" s="131" t="s">
        <v>445</v>
      </c>
    </row>
    <row r="2" spans="1:6" ht="30" customHeight="1" x14ac:dyDescent="0.25">
      <c r="A2" s="204" t="s">
        <v>264</v>
      </c>
      <c r="B2" s="128" t="s">
        <v>423</v>
      </c>
      <c r="C2" s="129">
        <f>E2/124%</f>
        <v>3000</v>
      </c>
      <c r="D2" s="129">
        <f>C2*24%</f>
        <v>720</v>
      </c>
      <c r="E2" s="129">
        <f>ΒΟΛΟΣ!K4</f>
        <v>3720</v>
      </c>
      <c r="F2" s="126"/>
    </row>
    <row r="3" spans="1:6" ht="16.5" x14ac:dyDescent="0.25">
      <c r="A3" s="204"/>
      <c r="B3" s="128" t="s">
        <v>424</v>
      </c>
      <c r="C3" s="129">
        <f t="shared" ref="C3:C36" si="0">E3/124%</f>
        <v>4200</v>
      </c>
      <c r="D3" s="129">
        <f t="shared" ref="D3:D36" si="1">C3*24%</f>
        <v>1008</v>
      </c>
      <c r="E3" s="129">
        <f>ΒΟΛΟΣ!K25</f>
        <v>5208</v>
      </c>
      <c r="F3" s="126"/>
    </row>
    <row r="4" spans="1:6" ht="16.5" x14ac:dyDescent="0.25">
      <c r="A4" s="204"/>
      <c r="B4" s="128" t="s">
        <v>425</v>
      </c>
      <c r="C4" s="129">
        <f t="shared" si="0"/>
        <v>5500</v>
      </c>
      <c r="D4" s="129">
        <f t="shared" si="1"/>
        <v>1320</v>
      </c>
      <c r="E4" s="129">
        <f>ΒΟΛΟΣ!K46</f>
        <v>6820</v>
      </c>
      <c r="F4" s="126"/>
    </row>
    <row r="5" spans="1:6" ht="9" customHeight="1" x14ac:dyDescent="0.25">
      <c r="A5" s="138"/>
      <c r="B5" s="140"/>
      <c r="C5" s="142"/>
      <c r="D5" s="142"/>
      <c r="E5" s="142"/>
      <c r="F5" s="126"/>
    </row>
    <row r="6" spans="1:6" ht="33" x14ac:dyDescent="0.25">
      <c r="A6" s="130" t="s">
        <v>421</v>
      </c>
      <c r="B6" s="128" t="s">
        <v>426</v>
      </c>
      <c r="C6" s="129">
        <f t="shared" si="0"/>
        <v>1800</v>
      </c>
      <c r="D6" s="129">
        <f t="shared" si="1"/>
        <v>432</v>
      </c>
      <c r="E6" s="129">
        <f>ΒΟΛΟΣ!K68</f>
        <v>2232</v>
      </c>
      <c r="F6" s="126"/>
    </row>
    <row r="7" spans="1:6" ht="9" customHeight="1" x14ac:dyDescent="0.25">
      <c r="A7" s="138"/>
      <c r="B7" s="140"/>
      <c r="C7" s="142"/>
      <c r="D7" s="142"/>
      <c r="E7" s="142"/>
      <c r="F7" s="126"/>
    </row>
    <row r="8" spans="1:6" ht="33" x14ac:dyDescent="0.25">
      <c r="A8" s="130" t="s">
        <v>275</v>
      </c>
      <c r="B8" s="128" t="s">
        <v>427</v>
      </c>
      <c r="C8" s="129">
        <f t="shared" si="0"/>
        <v>3000</v>
      </c>
      <c r="D8" s="129">
        <f t="shared" si="1"/>
        <v>720</v>
      </c>
      <c r="E8" s="129">
        <f>ΒΟΛΟΣ!K92</f>
        <v>3720</v>
      </c>
      <c r="F8" s="126"/>
    </row>
    <row r="9" spans="1:6" ht="9" customHeight="1" x14ac:dyDescent="0.25">
      <c r="A9" s="138"/>
      <c r="B9" s="140"/>
      <c r="C9" s="142"/>
      <c r="D9" s="142"/>
      <c r="E9" s="142"/>
      <c r="F9" s="126"/>
    </row>
    <row r="10" spans="1:6" ht="30" customHeight="1" x14ac:dyDescent="0.25">
      <c r="A10" s="204" t="s">
        <v>265</v>
      </c>
      <c r="B10" s="128" t="s">
        <v>428</v>
      </c>
      <c r="C10" s="129">
        <f t="shared" si="0"/>
        <v>2400</v>
      </c>
      <c r="D10" s="129">
        <f t="shared" si="1"/>
        <v>576</v>
      </c>
      <c r="E10" s="129">
        <f>ΒΟΛΟΣ!K113</f>
        <v>2976</v>
      </c>
      <c r="F10" s="126"/>
    </row>
    <row r="11" spans="1:6" ht="16.5" x14ac:dyDescent="0.25">
      <c r="A11" s="204"/>
      <c r="B11" s="128" t="s">
        <v>429</v>
      </c>
      <c r="C11" s="129">
        <f t="shared" si="0"/>
        <v>1400</v>
      </c>
      <c r="D11" s="129">
        <f t="shared" si="1"/>
        <v>336</v>
      </c>
      <c r="E11" s="129">
        <f>ΒΟΛΟΣ!K133</f>
        <v>1736</v>
      </c>
      <c r="F11" s="126"/>
    </row>
    <row r="12" spans="1:6" ht="9" customHeight="1" x14ac:dyDescent="0.25">
      <c r="A12" s="138"/>
      <c r="B12" s="140"/>
      <c r="C12" s="142"/>
      <c r="D12" s="142"/>
      <c r="E12" s="142"/>
      <c r="F12" s="126"/>
    </row>
    <row r="13" spans="1:6" ht="16.5" x14ac:dyDescent="0.25">
      <c r="A13" s="130" t="s">
        <v>288</v>
      </c>
      <c r="B13" s="128" t="s">
        <v>336</v>
      </c>
      <c r="C13" s="129">
        <f t="shared" si="0"/>
        <v>1740.0000000000002</v>
      </c>
      <c r="D13" s="129">
        <f t="shared" si="1"/>
        <v>417.6</v>
      </c>
      <c r="E13" s="129">
        <f>ΒΟΛΟΣ!K155</f>
        <v>2157.6000000000004</v>
      </c>
      <c r="F13" s="126"/>
    </row>
    <row r="14" spans="1:6" ht="9" customHeight="1" x14ac:dyDescent="0.25">
      <c r="A14" s="138"/>
      <c r="B14" s="140"/>
      <c r="C14" s="142"/>
      <c r="D14" s="142"/>
      <c r="E14" s="142"/>
      <c r="F14" s="126"/>
    </row>
    <row r="15" spans="1:6" ht="33" x14ac:dyDescent="0.25">
      <c r="A15" s="130" t="s">
        <v>266</v>
      </c>
      <c r="B15" s="128" t="s">
        <v>430</v>
      </c>
      <c r="C15" s="129">
        <f t="shared" si="0"/>
        <v>4200</v>
      </c>
      <c r="D15" s="129">
        <f t="shared" si="1"/>
        <v>1008</v>
      </c>
      <c r="E15" s="129">
        <f>ΒΟΛΟΣ!K160</f>
        <v>5208</v>
      </c>
      <c r="F15" s="126"/>
    </row>
    <row r="16" spans="1:6" ht="9" customHeight="1" x14ac:dyDescent="0.25">
      <c r="A16" s="138"/>
      <c r="B16" s="140"/>
      <c r="C16" s="142"/>
      <c r="D16" s="142"/>
      <c r="E16" s="142"/>
      <c r="F16" s="126"/>
    </row>
    <row r="17" spans="1:6" ht="16.5" x14ac:dyDescent="0.25">
      <c r="A17" s="204" t="s">
        <v>267</v>
      </c>
      <c r="B17" s="128" t="s">
        <v>338</v>
      </c>
      <c r="C17" s="129">
        <f t="shared" si="0"/>
        <v>73.39</v>
      </c>
      <c r="D17" s="129">
        <f t="shared" si="1"/>
        <v>17.613599999999998</v>
      </c>
      <c r="E17" s="129">
        <f>ΒΟΛΟΣ!K181</f>
        <v>91.003600000000006</v>
      </c>
      <c r="F17" s="126"/>
    </row>
    <row r="18" spans="1:6" ht="16.5" x14ac:dyDescent="0.25">
      <c r="A18" s="204"/>
      <c r="B18" s="128" t="s">
        <v>431</v>
      </c>
      <c r="C18" s="129">
        <f t="shared" si="0"/>
        <v>1100</v>
      </c>
      <c r="D18" s="129">
        <f t="shared" si="1"/>
        <v>264</v>
      </c>
      <c r="E18" s="129">
        <f>ΒΟΛΟΣ!K192</f>
        <v>1364</v>
      </c>
      <c r="F18" s="126"/>
    </row>
    <row r="19" spans="1:6" ht="16.5" x14ac:dyDescent="0.25">
      <c r="A19" s="204"/>
      <c r="B19" s="128" t="s">
        <v>432</v>
      </c>
      <c r="C19" s="129">
        <f t="shared" si="0"/>
        <v>600</v>
      </c>
      <c r="D19" s="129">
        <f t="shared" si="1"/>
        <v>144</v>
      </c>
      <c r="E19" s="129">
        <f>ΒΟΛΟΣ!K219</f>
        <v>744</v>
      </c>
      <c r="F19" s="126"/>
    </row>
    <row r="20" spans="1:6" ht="16.5" x14ac:dyDescent="0.25">
      <c r="A20" s="204"/>
      <c r="B20" s="128" t="s">
        <v>433</v>
      </c>
      <c r="C20" s="129">
        <f t="shared" si="0"/>
        <v>2983</v>
      </c>
      <c r="D20" s="129">
        <f t="shared" si="1"/>
        <v>715.92</v>
      </c>
      <c r="E20" s="129">
        <f>ΒΟΛΟΣ!K246</f>
        <v>3698.92</v>
      </c>
      <c r="F20" s="126"/>
    </row>
    <row r="21" spans="1:6" ht="9" customHeight="1" x14ac:dyDescent="0.25">
      <c r="A21" s="138"/>
      <c r="B21" s="140"/>
      <c r="C21" s="142"/>
      <c r="D21" s="142"/>
      <c r="E21" s="142"/>
      <c r="F21" s="126"/>
    </row>
    <row r="22" spans="1:6" ht="38.25" customHeight="1" x14ac:dyDescent="0.25">
      <c r="A22" s="204" t="s">
        <v>268</v>
      </c>
      <c r="B22" s="128" t="s">
        <v>434</v>
      </c>
      <c r="C22" s="129">
        <f t="shared" si="0"/>
        <v>838.99999999999989</v>
      </c>
      <c r="D22" s="129">
        <f t="shared" si="1"/>
        <v>201.35999999999996</v>
      </c>
      <c r="E22" s="129">
        <f>ΒΟΛΟΣ!K261</f>
        <v>1040.3599999999999</v>
      </c>
      <c r="F22" s="126"/>
    </row>
    <row r="23" spans="1:6" ht="38.25" customHeight="1" x14ac:dyDescent="0.25">
      <c r="A23" s="204"/>
      <c r="B23" s="128" t="s">
        <v>343</v>
      </c>
      <c r="C23" s="129">
        <f t="shared" si="0"/>
        <v>282</v>
      </c>
      <c r="D23" s="129">
        <f t="shared" si="1"/>
        <v>67.679999999999993</v>
      </c>
      <c r="E23" s="129">
        <f>ΒΟΛΟΣ!K266</f>
        <v>349.68</v>
      </c>
      <c r="F23" s="126"/>
    </row>
    <row r="24" spans="1:6" ht="38.25" customHeight="1" x14ac:dyDescent="0.25">
      <c r="A24" s="204"/>
      <c r="B24" s="128" t="s">
        <v>344</v>
      </c>
      <c r="C24" s="129">
        <f t="shared" si="0"/>
        <v>161</v>
      </c>
      <c r="D24" s="129">
        <f t="shared" si="1"/>
        <v>38.64</v>
      </c>
      <c r="E24" s="129">
        <f>ΒΟΛΟΣ!K268</f>
        <v>199.64</v>
      </c>
      <c r="F24" s="126"/>
    </row>
    <row r="25" spans="1:6" ht="9" customHeight="1" x14ac:dyDescent="0.25">
      <c r="A25" s="138"/>
      <c r="B25" s="140"/>
      <c r="C25" s="142"/>
      <c r="D25" s="142"/>
      <c r="E25" s="142"/>
      <c r="F25" s="126"/>
    </row>
    <row r="26" spans="1:6" ht="30" customHeight="1" x14ac:dyDescent="0.25">
      <c r="A26" s="204" t="s">
        <v>284</v>
      </c>
      <c r="B26" s="128" t="s">
        <v>345</v>
      </c>
      <c r="C26" s="129">
        <f t="shared" si="0"/>
        <v>580</v>
      </c>
      <c r="D26" s="129">
        <f t="shared" si="1"/>
        <v>139.19999999999999</v>
      </c>
      <c r="E26" s="129">
        <f>ΒΟΛΟΣ!K271</f>
        <v>719.2</v>
      </c>
      <c r="F26" s="126"/>
    </row>
    <row r="27" spans="1:6" ht="16.5" x14ac:dyDescent="0.25">
      <c r="A27" s="204"/>
      <c r="B27" s="128" t="s">
        <v>435</v>
      </c>
      <c r="C27" s="129">
        <f t="shared" si="0"/>
        <v>2260</v>
      </c>
      <c r="D27" s="129">
        <f t="shared" si="1"/>
        <v>542.4</v>
      </c>
      <c r="E27" s="129">
        <f>ΒΟΛΟΣ!K287</f>
        <v>2802.4</v>
      </c>
      <c r="F27" s="126"/>
    </row>
    <row r="28" spans="1:6" ht="16.5" x14ac:dyDescent="0.25">
      <c r="A28" s="204"/>
      <c r="B28" s="128" t="s">
        <v>436</v>
      </c>
      <c r="C28" s="129">
        <f t="shared" si="0"/>
        <v>725</v>
      </c>
      <c r="D28" s="129">
        <f t="shared" si="1"/>
        <v>174</v>
      </c>
      <c r="E28" s="129">
        <f>ΒΟΛΟΣ!K359</f>
        <v>899</v>
      </c>
      <c r="F28" s="126"/>
    </row>
    <row r="29" spans="1:6" ht="16.5" x14ac:dyDescent="0.25">
      <c r="A29" s="204"/>
      <c r="B29" s="128" t="s">
        <v>437</v>
      </c>
      <c r="C29" s="129">
        <f t="shared" si="0"/>
        <v>1048</v>
      </c>
      <c r="D29" s="129">
        <f t="shared" si="1"/>
        <v>251.51999999999998</v>
      </c>
      <c r="E29" s="129">
        <f>ΒΟΛΟΣ!K431</f>
        <v>1299.52</v>
      </c>
      <c r="F29" s="126"/>
    </row>
    <row r="30" spans="1:6" ht="16.5" x14ac:dyDescent="0.25">
      <c r="A30" s="204"/>
      <c r="B30" s="128" t="s">
        <v>438</v>
      </c>
      <c r="C30" s="129">
        <f t="shared" si="0"/>
        <v>685</v>
      </c>
      <c r="D30" s="129">
        <f t="shared" si="1"/>
        <v>164.4</v>
      </c>
      <c r="E30" s="129">
        <f>ΒΟΛΟΣ!K501</f>
        <v>849.4</v>
      </c>
      <c r="F30" s="126"/>
    </row>
    <row r="31" spans="1:6" ht="16.5" x14ac:dyDescent="0.25">
      <c r="A31" s="204"/>
      <c r="B31" s="128" t="s">
        <v>439</v>
      </c>
      <c r="C31" s="129">
        <f t="shared" si="0"/>
        <v>4800</v>
      </c>
      <c r="D31" s="129">
        <f t="shared" si="1"/>
        <v>1152</v>
      </c>
      <c r="E31" s="129">
        <f>ΒΟΛΟΣ!K571</f>
        <v>5952</v>
      </c>
      <c r="F31" s="126"/>
    </row>
    <row r="32" spans="1:6" ht="9" customHeight="1" x14ac:dyDescent="0.25">
      <c r="A32" s="138"/>
      <c r="B32" s="140"/>
      <c r="C32" s="142"/>
      <c r="D32" s="142"/>
      <c r="E32" s="142"/>
      <c r="F32" s="126"/>
    </row>
    <row r="33" spans="1:6" ht="30" customHeight="1" x14ac:dyDescent="0.25">
      <c r="A33" s="204" t="s">
        <v>269</v>
      </c>
      <c r="B33" s="128" t="s">
        <v>440</v>
      </c>
      <c r="C33" s="129">
        <f t="shared" si="0"/>
        <v>6290.32</v>
      </c>
      <c r="D33" s="129">
        <f t="shared" si="1"/>
        <v>1509.6768</v>
      </c>
      <c r="E33" s="129">
        <f>ΒΟΛΟΣ!K644</f>
        <v>7799.9967999999999</v>
      </c>
      <c r="F33" s="126"/>
    </row>
    <row r="34" spans="1:6" ht="16.5" x14ac:dyDescent="0.25">
      <c r="A34" s="204"/>
      <c r="B34" s="128" t="s">
        <v>441</v>
      </c>
      <c r="C34" s="129">
        <f t="shared" si="0"/>
        <v>600</v>
      </c>
      <c r="D34" s="129">
        <f t="shared" si="1"/>
        <v>144</v>
      </c>
      <c r="E34" s="129">
        <f>ΒΟΛΟΣ!K660</f>
        <v>744</v>
      </c>
      <c r="F34" s="126"/>
    </row>
    <row r="35" spans="1:6" ht="9" customHeight="1" x14ac:dyDescent="0.25">
      <c r="A35" s="138"/>
      <c r="B35" s="140"/>
      <c r="C35" s="142"/>
      <c r="D35" s="142"/>
      <c r="E35" s="142"/>
      <c r="F35" s="126"/>
    </row>
    <row r="36" spans="1:6" ht="16.5" x14ac:dyDescent="0.25">
      <c r="A36" s="130" t="s">
        <v>270</v>
      </c>
      <c r="B36" s="128" t="s">
        <v>442</v>
      </c>
      <c r="C36" s="129">
        <f t="shared" si="0"/>
        <v>10483.870967741936</v>
      </c>
      <c r="D36" s="129">
        <f t="shared" si="1"/>
        <v>2516.1290322580644</v>
      </c>
      <c r="E36" s="129">
        <f>ΒΟΛΟΣ!K681</f>
        <v>13000</v>
      </c>
      <c r="F36" s="126"/>
    </row>
    <row r="37" spans="1:6" ht="16.5" x14ac:dyDescent="0.25">
      <c r="A37" s="131" t="s">
        <v>447</v>
      </c>
      <c r="B37" s="131"/>
      <c r="C37" s="133">
        <f>SUM(C2:C36)</f>
        <v>60750.580967741931</v>
      </c>
      <c r="D37" s="133">
        <f t="shared" ref="D37:E37" si="2">SUM(D2:D36)</f>
        <v>14580.139432258064</v>
      </c>
      <c r="E37" s="133">
        <f t="shared" si="2"/>
        <v>75330.720399999991</v>
      </c>
    </row>
    <row r="38" spans="1:6" ht="16.5" x14ac:dyDescent="0.25">
      <c r="A38" s="134"/>
      <c r="B38" s="141"/>
      <c r="C38" s="141"/>
      <c r="D38" s="141"/>
      <c r="E38" s="141"/>
    </row>
    <row r="39" spans="1:6" ht="49.5" x14ac:dyDescent="0.25">
      <c r="A39" s="131" t="s">
        <v>354</v>
      </c>
      <c r="B39" s="131" t="s">
        <v>422</v>
      </c>
      <c r="C39" s="131" t="s">
        <v>444</v>
      </c>
      <c r="D39" s="131" t="s">
        <v>443</v>
      </c>
      <c r="E39" s="131" t="s">
        <v>445</v>
      </c>
    </row>
    <row r="40" spans="1:6" ht="33" x14ac:dyDescent="0.25">
      <c r="A40" s="203" t="s">
        <v>367</v>
      </c>
      <c r="B40" s="128" t="s">
        <v>370</v>
      </c>
      <c r="C40" s="129">
        <f t="shared" ref="C40:C49" si="3">E40/124%</f>
        <v>5500</v>
      </c>
      <c r="D40" s="129">
        <f t="shared" ref="D40:D49" si="4">C40*24%</f>
        <v>1320</v>
      </c>
      <c r="E40" s="129">
        <f>ΚΑΡΔΙΤΣΑ!K4</f>
        <v>6820</v>
      </c>
    </row>
    <row r="41" spans="1:6" ht="33" x14ac:dyDescent="0.25">
      <c r="A41" s="203"/>
      <c r="B41" s="128" t="s">
        <v>369</v>
      </c>
      <c r="C41" s="129">
        <f t="shared" si="3"/>
        <v>700</v>
      </c>
      <c r="D41" s="129">
        <f t="shared" si="4"/>
        <v>168</v>
      </c>
      <c r="E41" s="129">
        <f>ΚΑΡΔΙΤΣΑ!K24</f>
        <v>868</v>
      </c>
    </row>
    <row r="42" spans="1:6" ht="9" customHeight="1" x14ac:dyDescent="0.25">
      <c r="A42" s="139"/>
      <c r="B42" s="140"/>
      <c r="C42" s="142"/>
      <c r="D42" s="142"/>
      <c r="E42" s="142"/>
    </row>
    <row r="43" spans="1:6" ht="33" x14ac:dyDescent="0.25">
      <c r="A43" s="203" t="s">
        <v>368</v>
      </c>
      <c r="B43" s="128" t="s">
        <v>371</v>
      </c>
      <c r="C43" s="129">
        <f t="shared" si="3"/>
        <v>700</v>
      </c>
      <c r="D43" s="129">
        <f t="shared" si="4"/>
        <v>168</v>
      </c>
      <c r="E43" s="129">
        <f>ΚΑΡΔΙΤΣΑ!K45</f>
        <v>868</v>
      </c>
    </row>
    <row r="44" spans="1:6" ht="33" x14ac:dyDescent="0.25">
      <c r="A44" s="203"/>
      <c r="B44" s="128" t="s">
        <v>446</v>
      </c>
      <c r="C44" s="129">
        <f t="shared" si="3"/>
        <v>3300</v>
      </c>
      <c r="D44" s="129">
        <f t="shared" si="4"/>
        <v>792</v>
      </c>
      <c r="E44" s="129">
        <f>ΚΑΡΔΙΤΣΑ!K65</f>
        <v>4092</v>
      </c>
    </row>
    <row r="45" spans="1:6" ht="9" customHeight="1" x14ac:dyDescent="0.25">
      <c r="A45" s="139"/>
      <c r="B45" s="140"/>
      <c r="C45" s="142"/>
      <c r="D45" s="142"/>
      <c r="E45" s="142"/>
    </row>
    <row r="46" spans="1:6" ht="33" x14ac:dyDescent="0.25">
      <c r="A46" s="203" t="s">
        <v>373</v>
      </c>
      <c r="B46" s="128" t="s">
        <v>374</v>
      </c>
      <c r="C46" s="129">
        <f t="shared" si="3"/>
        <v>700</v>
      </c>
      <c r="D46" s="129">
        <f t="shared" si="4"/>
        <v>168</v>
      </c>
      <c r="E46" s="129">
        <f>ΚΑΡΔΙΤΣΑ!K93</f>
        <v>868</v>
      </c>
    </row>
    <row r="47" spans="1:6" ht="33" x14ac:dyDescent="0.25">
      <c r="A47" s="203"/>
      <c r="B47" s="128" t="s">
        <v>376</v>
      </c>
      <c r="C47" s="129">
        <f t="shared" si="3"/>
        <v>1100</v>
      </c>
      <c r="D47" s="129">
        <f t="shared" si="4"/>
        <v>264</v>
      </c>
      <c r="E47" s="129">
        <f>ΚΑΡΔΙΤΣΑ!K113</f>
        <v>1364</v>
      </c>
    </row>
    <row r="48" spans="1:6" ht="9" customHeight="1" x14ac:dyDescent="0.25">
      <c r="A48" s="139"/>
      <c r="B48" s="140"/>
      <c r="C48" s="142"/>
      <c r="D48" s="142"/>
      <c r="E48" s="142"/>
    </row>
    <row r="49" spans="1:5" ht="33" x14ac:dyDescent="0.25">
      <c r="A49" s="132" t="s">
        <v>375</v>
      </c>
      <c r="B49" s="128" t="s">
        <v>377</v>
      </c>
      <c r="C49" s="129">
        <f t="shared" si="3"/>
        <v>12600</v>
      </c>
      <c r="D49" s="129">
        <f t="shared" si="4"/>
        <v>3024</v>
      </c>
      <c r="E49" s="129">
        <f>ΚΑΡΔΙΤΣΑ!K141</f>
        <v>15624</v>
      </c>
    </row>
    <row r="50" spans="1:5" ht="16.5" x14ac:dyDescent="0.25">
      <c r="A50" s="131" t="s">
        <v>448</v>
      </c>
      <c r="B50" s="131"/>
      <c r="C50" s="133">
        <f>SUM(C40:C49)</f>
        <v>24600</v>
      </c>
      <c r="D50" s="133">
        <f>SUM(D40:D49)</f>
        <v>5904</v>
      </c>
      <c r="E50" s="133">
        <f>SUM(E40:E49)</f>
        <v>30504</v>
      </c>
    </row>
    <row r="51" spans="1:5" ht="16.5" x14ac:dyDescent="0.25">
      <c r="A51" s="134"/>
      <c r="B51" s="141"/>
      <c r="C51" s="141"/>
      <c r="D51" s="141"/>
      <c r="E51" s="141"/>
    </row>
    <row r="52" spans="1:5" ht="49.5" x14ac:dyDescent="0.25">
      <c r="A52" s="131" t="s">
        <v>378</v>
      </c>
      <c r="B52" s="131" t="s">
        <v>422</v>
      </c>
      <c r="C52" s="131" t="s">
        <v>444</v>
      </c>
      <c r="D52" s="131" t="s">
        <v>443</v>
      </c>
      <c r="E52" s="131" t="s">
        <v>445</v>
      </c>
    </row>
    <row r="53" spans="1:5" ht="16.5" x14ac:dyDescent="0.25">
      <c r="A53" s="203" t="s">
        <v>393</v>
      </c>
      <c r="B53" s="128" t="s">
        <v>384</v>
      </c>
      <c r="C53" s="129">
        <f t="shared" ref="C53:C65" si="5">E53/124%</f>
        <v>3600</v>
      </c>
      <c r="D53" s="129">
        <f t="shared" ref="D53:D65" si="6">C53*24%</f>
        <v>864</v>
      </c>
      <c r="E53" s="129">
        <f>ΛΑΜΙΑ!K4</f>
        <v>4464</v>
      </c>
    </row>
    <row r="54" spans="1:5" ht="16.5" x14ac:dyDescent="0.25">
      <c r="A54" s="203"/>
      <c r="B54" s="128" t="s">
        <v>385</v>
      </c>
      <c r="C54" s="129">
        <f t="shared" si="5"/>
        <v>5500</v>
      </c>
      <c r="D54" s="129">
        <f t="shared" si="6"/>
        <v>1320</v>
      </c>
      <c r="E54" s="129">
        <f>ΛΑΜΙΑ!K10</f>
        <v>6820</v>
      </c>
    </row>
    <row r="55" spans="1:5" ht="9" customHeight="1" x14ac:dyDescent="0.25">
      <c r="A55" s="139"/>
      <c r="B55" s="140"/>
      <c r="C55" s="142"/>
      <c r="D55" s="142"/>
      <c r="E55" s="142"/>
    </row>
    <row r="56" spans="1:5" ht="30" customHeight="1" x14ac:dyDescent="0.25">
      <c r="A56" s="203" t="s">
        <v>394</v>
      </c>
      <c r="B56" s="128" t="s">
        <v>386</v>
      </c>
      <c r="C56" s="129">
        <f t="shared" si="5"/>
        <v>1200</v>
      </c>
      <c r="D56" s="129">
        <f t="shared" si="6"/>
        <v>288</v>
      </c>
      <c r="E56" s="129">
        <f>ΛΑΜΙΑ!K17</f>
        <v>1488</v>
      </c>
    </row>
    <row r="57" spans="1:5" ht="16.5" x14ac:dyDescent="0.25">
      <c r="A57" s="203"/>
      <c r="B57" s="128" t="s">
        <v>387</v>
      </c>
      <c r="C57" s="129">
        <f t="shared" si="5"/>
        <v>700</v>
      </c>
      <c r="D57" s="129">
        <f t="shared" si="6"/>
        <v>168</v>
      </c>
      <c r="E57" s="129">
        <f>ΛΑΜΙΑ!K32</f>
        <v>868</v>
      </c>
    </row>
    <row r="58" spans="1:5" ht="16.5" x14ac:dyDescent="0.25">
      <c r="A58" s="203"/>
      <c r="B58" s="128" t="s">
        <v>388</v>
      </c>
      <c r="C58" s="129">
        <f t="shared" si="5"/>
        <v>1100</v>
      </c>
      <c r="D58" s="129">
        <f t="shared" si="6"/>
        <v>264</v>
      </c>
      <c r="E58" s="129">
        <f>ΛΑΜΙΑ!K47</f>
        <v>1364</v>
      </c>
    </row>
    <row r="59" spans="1:5" ht="9" customHeight="1" x14ac:dyDescent="0.25">
      <c r="A59" s="139"/>
      <c r="B59" s="140"/>
      <c r="C59" s="142"/>
      <c r="D59" s="142"/>
      <c r="E59" s="142"/>
    </row>
    <row r="60" spans="1:5" ht="33" x14ac:dyDescent="0.25">
      <c r="A60" s="132" t="s">
        <v>395</v>
      </c>
      <c r="B60" s="128" t="s">
        <v>389</v>
      </c>
      <c r="C60" s="129">
        <f t="shared" si="5"/>
        <v>1100</v>
      </c>
      <c r="D60" s="129">
        <f t="shared" si="6"/>
        <v>264</v>
      </c>
      <c r="E60" s="129">
        <f>ΛΑΜΙΑ!K63</f>
        <v>1364</v>
      </c>
    </row>
    <row r="61" spans="1:5" ht="9" customHeight="1" x14ac:dyDescent="0.25">
      <c r="A61" s="139"/>
      <c r="B61" s="140"/>
      <c r="C61" s="142"/>
      <c r="D61" s="142"/>
      <c r="E61" s="142"/>
    </row>
    <row r="62" spans="1:5" ht="16.5" x14ac:dyDescent="0.25">
      <c r="A62" s="132" t="s">
        <v>396</v>
      </c>
      <c r="B62" s="128" t="s">
        <v>390</v>
      </c>
      <c r="C62" s="129">
        <f t="shared" si="5"/>
        <v>700</v>
      </c>
      <c r="D62" s="129">
        <f t="shared" si="6"/>
        <v>168</v>
      </c>
      <c r="E62" s="129">
        <f>ΛΑΜΙΑ!K78</f>
        <v>868</v>
      </c>
    </row>
    <row r="63" spans="1:5" ht="9" customHeight="1" x14ac:dyDescent="0.25">
      <c r="A63" s="139"/>
      <c r="B63" s="140"/>
      <c r="C63" s="142"/>
      <c r="D63" s="142"/>
      <c r="E63" s="142"/>
    </row>
    <row r="64" spans="1:5" ht="16.5" x14ac:dyDescent="0.25">
      <c r="A64" s="203" t="s">
        <v>397</v>
      </c>
      <c r="B64" s="128" t="s">
        <v>391</v>
      </c>
      <c r="C64" s="129">
        <f t="shared" si="5"/>
        <v>2800</v>
      </c>
      <c r="D64" s="129">
        <f t="shared" si="6"/>
        <v>672</v>
      </c>
      <c r="E64" s="129">
        <f>ΛΑΜΙΑ!K100</f>
        <v>3472</v>
      </c>
    </row>
    <row r="65" spans="1:5" ht="16.5" x14ac:dyDescent="0.25">
      <c r="A65" s="203"/>
      <c r="B65" s="128" t="s">
        <v>392</v>
      </c>
      <c r="C65" s="129">
        <f t="shared" si="5"/>
        <v>600</v>
      </c>
      <c r="D65" s="129">
        <f t="shared" si="6"/>
        <v>144</v>
      </c>
      <c r="E65" s="129">
        <f>ΛΑΜΙΑ!K121</f>
        <v>744</v>
      </c>
    </row>
    <row r="66" spans="1:5" ht="16.5" x14ac:dyDescent="0.25">
      <c r="A66" s="131" t="s">
        <v>449</v>
      </c>
      <c r="B66" s="131"/>
      <c r="C66" s="133">
        <f>SUM(C53:C65)</f>
        <v>17300</v>
      </c>
      <c r="D66" s="133">
        <f>SUM(D53:D65)</f>
        <v>4152</v>
      </c>
      <c r="E66" s="133">
        <f>SUM(E53:E65)</f>
        <v>21452</v>
      </c>
    </row>
    <row r="67" spans="1:5" ht="16.5" x14ac:dyDescent="0.25">
      <c r="A67" s="135"/>
      <c r="B67" s="135"/>
      <c r="C67" s="136"/>
      <c r="D67" s="136"/>
      <c r="E67" s="136"/>
    </row>
    <row r="68" spans="1:5" ht="49.5" x14ac:dyDescent="0.25">
      <c r="A68" s="131" t="s">
        <v>399</v>
      </c>
      <c r="B68" s="131" t="s">
        <v>422</v>
      </c>
      <c r="C68" s="131" t="s">
        <v>444</v>
      </c>
      <c r="D68" s="131" t="s">
        <v>443</v>
      </c>
      <c r="E68" s="131" t="s">
        <v>445</v>
      </c>
    </row>
    <row r="69" spans="1:5" ht="16.5" x14ac:dyDescent="0.25">
      <c r="A69" s="203" t="s">
        <v>398</v>
      </c>
      <c r="B69" s="128" t="s">
        <v>400</v>
      </c>
      <c r="C69" s="129">
        <f t="shared" ref="C69" si="7">E69/124%</f>
        <v>2400</v>
      </c>
      <c r="D69" s="129">
        <f t="shared" ref="D69:D80" si="8">C69*24%</f>
        <v>576</v>
      </c>
      <c r="E69" s="129">
        <f>ΛΑΡΙΣΑ!K4</f>
        <v>2976</v>
      </c>
    </row>
    <row r="70" spans="1:5" ht="16.5" x14ac:dyDescent="0.25">
      <c r="A70" s="203"/>
      <c r="B70" s="128" t="s">
        <v>401</v>
      </c>
      <c r="C70" s="129">
        <f t="shared" ref="C70:C80" si="9">E70/124%</f>
        <v>10500</v>
      </c>
      <c r="D70" s="129">
        <f t="shared" si="8"/>
        <v>2520</v>
      </c>
      <c r="E70" s="129">
        <f>ΛΑΡΙΣΑ!K19</f>
        <v>13020</v>
      </c>
    </row>
    <row r="71" spans="1:5" ht="16.5" x14ac:dyDescent="0.25">
      <c r="A71" s="203"/>
      <c r="B71" s="128" t="s">
        <v>402</v>
      </c>
      <c r="C71" s="129">
        <f t="shared" si="9"/>
        <v>1100</v>
      </c>
      <c r="D71" s="129">
        <f t="shared" si="8"/>
        <v>264</v>
      </c>
      <c r="E71" s="129">
        <f>ΛΑΡΙΣΑ!K34</f>
        <v>1364</v>
      </c>
    </row>
    <row r="72" spans="1:5" ht="9" customHeight="1" x14ac:dyDescent="0.25">
      <c r="A72" s="139"/>
      <c r="B72" s="140"/>
      <c r="C72" s="142"/>
      <c r="D72" s="142"/>
      <c r="E72" s="142"/>
    </row>
    <row r="73" spans="1:5" ht="16.5" x14ac:dyDescent="0.25">
      <c r="A73" s="203" t="s">
        <v>451</v>
      </c>
      <c r="B73" s="128" t="s">
        <v>403</v>
      </c>
      <c r="C73" s="129">
        <f t="shared" si="9"/>
        <v>3000</v>
      </c>
      <c r="D73" s="129">
        <f t="shared" si="8"/>
        <v>720</v>
      </c>
      <c r="E73" s="129">
        <f>ΛΑΡΙΣΑ!K50</f>
        <v>3720</v>
      </c>
    </row>
    <row r="74" spans="1:5" ht="16.5" x14ac:dyDescent="0.25">
      <c r="A74" s="203"/>
      <c r="B74" s="128" t="s">
        <v>405</v>
      </c>
      <c r="C74" s="129">
        <f t="shared" si="9"/>
        <v>1100</v>
      </c>
      <c r="D74" s="129">
        <f t="shared" si="8"/>
        <v>264</v>
      </c>
      <c r="E74" s="129">
        <f>ΛΑΡΙΣΑ!K65</f>
        <v>1364</v>
      </c>
    </row>
    <row r="75" spans="1:5" ht="9" customHeight="1" x14ac:dyDescent="0.25">
      <c r="A75" s="139"/>
      <c r="B75" s="140"/>
      <c r="C75" s="142"/>
      <c r="D75" s="142"/>
      <c r="E75" s="142"/>
    </row>
    <row r="76" spans="1:5" ht="16.5" x14ac:dyDescent="0.25">
      <c r="A76" s="132" t="s">
        <v>406</v>
      </c>
      <c r="B76" s="128" t="s">
        <v>407</v>
      </c>
      <c r="C76" s="129">
        <f t="shared" si="9"/>
        <v>7700</v>
      </c>
      <c r="D76" s="129">
        <f t="shared" si="8"/>
        <v>1848</v>
      </c>
      <c r="E76" s="129">
        <f>ΛΑΡΙΣΑ!K81</f>
        <v>9548</v>
      </c>
    </row>
    <row r="77" spans="1:5" ht="9" customHeight="1" x14ac:dyDescent="0.25">
      <c r="A77" s="139"/>
      <c r="B77" s="140"/>
      <c r="C77" s="142"/>
      <c r="D77" s="142"/>
      <c r="E77" s="142"/>
    </row>
    <row r="78" spans="1:5" ht="16.5" x14ac:dyDescent="0.25">
      <c r="A78" s="203" t="s">
        <v>408</v>
      </c>
      <c r="B78" s="128" t="s">
        <v>409</v>
      </c>
      <c r="C78" s="129">
        <f t="shared" si="9"/>
        <v>3600</v>
      </c>
      <c r="D78" s="129">
        <f t="shared" si="8"/>
        <v>864</v>
      </c>
      <c r="E78" s="129">
        <f>ΛΑΡΙΣΑ!K97</f>
        <v>4464</v>
      </c>
    </row>
    <row r="79" spans="1:5" ht="16.5" x14ac:dyDescent="0.25">
      <c r="A79" s="203"/>
      <c r="B79" s="128" t="s">
        <v>410</v>
      </c>
      <c r="C79" s="129">
        <f t="shared" si="9"/>
        <v>700</v>
      </c>
      <c r="D79" s="129">
        <f t="shared" si="8"/>
        <v>168</v>
      </c>
      <c r="E79" s="129">
        <f>ΛΑΡΙΣΑ!K112</f>
        <v>868</v>
      </c>
    </row>
    <row r="80" spans="1:5" ht="16.5" x14ac:dyDescent="0.25">
      <c r="A80" s="203"/>
      <c r="B80" s="128" t="s">
        <v>411</v>
      </c>
      <c r="C80" s="129">
        <f t="shared" si="9"/>
        <v>8800</v>
      </c>
      <c r="D80" s="129">
        <f t="shared" si="8"/>
        <v>2112</v>
      </c>
      <c r="E80" s="129">
        <f>ΛΑΡΙΣΑ!K127</f>
        <v>10912</v>
      </c>
    </row>
    <row r="81" spans="1:5" ht="16.5" x14ac:dyDescent="0.25">
      <c r="A81" s="131" t="s">
        <v>450</v>
      </c>
      <c r="B81" s="131"/>
      <c r="C81" s="133">
        <f>SUM(C69:C80)</f>
        <v>38900</v>
      </c>
      <c r="D81" s="133">
        <f>SUM(D69:D80)</f>
        <v>9336</v>
      </c>
      <c r="E81" s="133">
        <f>SUM(E69:E80)</f>
        <v>48236</v>
      </c>
    </row>
    <row r="82" spans="1:5" ht="16.5" x14ac:dyDescent="0.25">
      <c r="A82" s="135"/>
      <c r="B82" s="135"/>
      <c r="C82" s="136"/>
      <c r="D82" s="136"/>
      <c r="E82" s="136"/>
    </row>
    <row r="83" spans="1:5" ht="49.5" x14ac:dyDescent="0.25">
      <c r="A83" s="131" t="s">
        <v>414</v>
      </c>
      <c r="B83" s="131" t="s">
        <v>422</v>
      </c>
      <c r="C83" s="131" t="s">
        <v>444</v>
      </c>
      <c r="D83" s="131" t="s">
        <v>443</v>
      </c>
      <c r="E83" s="131" t="s">
        <v>445</v>
      </c>
    </row>
    <row r="84" spans="1:5" ht="16.5" x14ac:dyDescent="0.25">
      <c r="A84" s="203" t="s">
        <v>452</v>
      </c>
      <c r="B84" s="128" t="s">
        <v>412</v>
      </c>
      <c r="C84" s="129">
        <f t="shared" ref="C84" si="10">E84/124%</f>
        <v>1200</v>
      </c>
      <c r="D84" s="129">
        <f t="shared" ref="D84:D91" si="11">C84*24%</f>
        <v>288</v>
      </c>
      <c r="E84" s="129">
        <f>ΤΡΙΚΑΛΑ!K4</f>
        <v>1488</v>
      </c>
    </row>
    <row r="85" spans="1:5" ht="16.5" x14ac:dyDescent="0.25">
      <c r="A85" s="203"/>
      <c r="B85" s="128" t="s">
        <v>413</v>
      </c>
      <c r="C85" s="129">
        <f t="shared" ref="C85:C91" si="12">E85/124%</f>
        <v>3500</v>
      </c>
      <c r="D85" s="129">
        <f t="shared" si="11"/>
        <v>840</v>
      </c>
      <c r="E85" s="129">
        <f>ΤΡΙΚΑΛΑ!K19</f>
        <v>4340</v>
      </c>
    </row>
    <row r="86" spans="1:5" ht="16.5" x14ac:dyDescent="0.25">
      <c r="A86" s="203"/>
      <c r="B86" s="128" t="s">
        <v>415</v>
      </c>
      <c r="C86" s="129">
        <f t="shared" si="12"/>
        <v>1210</v>
      </c>
      <c r="D86" s="129">
        <f t="shared" si="11"/>
        <v>290.39999999999998</v>
      </c>
      <c r="E86" s="129">
        <f>ΤΡΙΚΑΛΑ!K34</f>
        <v>1500.4</v>
      </c>
    </row>
    <row r="87" spans="1:5" ht="9" customHeight="1" x14ac:dyDescent="0.25">
      <c r="A87" s="139"/>
      <c r="B87" s="140"/>
      <c r="C87" s="142"/>
      <c r="D87" s="142"/>
      <c r="E87" s="142"/>
    </row>
    <row r="88" spans="1:5" ht="30" customHeight="1" x14ac:dyDescent="0.25">
      <c r="A88" s="203" t="s">
        <v>416</v>
      </c>
      <c r="B88" s="128" t="s">
        <v>417</v>
      </c>
      <c r="C88" s="129">
        <f t="shared" si="12"/>
        <v>1800</v>
      </c>
      <c r="D88" s="129">
        <f t="shared" si="11"/>
        <v>432</v>
      </c>
      <c r="E88" s="129">
        <f>ΤΡΙΚΑΛΑ!K54</f>
        <v>2232</v>
      </c>
    </row>
    <row r="89" spans="1:5" ht="16.5" x14ac:dyDescent="0.25">
      <c r="A89" s="203"/>
      <c r="B89" s="128" t="s">
        <v>418</v>
      </c>
      <c r="C89" s="129">
        <f t="shared" si="12"/>
        <v>700</v>
      </c>
      <c r="D89" s="129">
        <f t="shared" si="11"/>
        <v>168</v>
      </c>
      <c r="E89" s="129">
        <f>ΤΡΙΚΑΛΑ!K69</f>
        <v>868</v>
      </c>
    </row>
    <row r="90" spans="1:5" ht="16.5" x14ac:dyDescent="0.25">
      <c r="A90" s="203"/>
      <c r="B90" s="128" t="s">
        <v>419</v>
      </c>
      <c r="C90" s="129">
        <f t="shared" si="12"/>
        <v>2200</v>
      </c>
      <c r="D90" s="129">
        <f t="shared" si="11"/>
        <v>528</v>
      </c>
      <c r="E90" s="129">
        <f>ΤΡΙΚΑΛΑ!K84</f>
        <v>2728</v>
      </c>
    </row>
    <row r="91" spans="1:5" ht="16.5" x14ac:dyDescent="0.25">
      <c r="A91" s="203"/>
      <c r="B91" s="128" t="s">
        <v>420</v>
      </c>
      <c r="C91" s="129">
        <f t="shared" si="12"/>
        <v>7200</v>
      </c>
      <c r="D91" s="129">
        <f t="shared" si="11"/>
        <v>1728</v>
      </c>
      <c r="E91" s="129">
        <f>ΤΡΙΚΑΛΑ!K99</f>
        <v>8928</v>
      </c>
    </row>
    <row r="92" spans="1:5" ht="16.5" x14ac:dyDescent="0.25">
      <c r="A92" s="131" t="s">
        <v>453</v>
      </c>
      <c r="B92" s="131"/>
      <c r="C92" s="133">
        <f>SUM(C83:C91)</f>
        <v>17810</v>
      </c>
      <c r="D92" s="133">
        <f>SUM(D83:D91)</f>
        <v>4274.3999999999996</v>
      </c>
      <c r="E92" s="133">
        <f>SUM(E84:E91)</f>
        <v>22084.400000000001</v>
      </c>
    </row>
    <row r="93" spans="1:5" ht="16.5" x14ac:dyDescent="0.25">
      <c r="A93" s="205" t="s">
        <v>454</v>
      </c>
      <c r="B93" s="205"/>
      <c r="C93" s="137">
        <f>C92+C81+C66+C50+C37</f>
        <v>159360.58096774193</v>
      </c>
      <c r="D93" s="137">
        <f>D92+D81+D66+D50+D37</f>
        <v>38246.539432258069</v>
      </c>
      <c r="E93" s="137">
        <f>E92+E81+E66+E50+E37</f>
        <v>197607.12039999999</v>
      </c>
    </row>
    <row r="94" spans="1:5" x14ac:dyDescent="0.25">
      <c r="A94" s="127"/>
      <c r="B94" s="127"/>
      <c r="C94" s="127"/>
      <c r="D94" s="127"/>
      <c r="E94" s="127"/>
    </row>
    <row r="95" spans="1:5" x14ac:dyDescent="0.25">
      <c r="A95" s="127"/>
      <c r="B95" s="127"/>
      <c r="C95" s="127"/>
      <c r="D95" s="127"/>
      <c r="E95" s="127"/>
    </row>
    <row r="96" spans="1:5" x14ac:dyDescent="0.25">
      <c r="A96" s="127"/>
      <c r="B96" s="127"/>
      <c r="C96" s="127"/>
      <c r="D96" s="127"/>
      <c r="E96" s="127"/>
    </row>
    <row r="97" spans="1:5" x14ac:dyDescent="0.25">
      <c r="A97" s="127"/>
      <c r="B97" s="127"/>
      <c r="C97" s="127"/>
      <c r="D97" s="127"/>
      <c r="E97" s="127"/>
    </row>
    <row r="98" spans="1:5" x14ac:dyDescent="0.25">
      <c r="A98" s="127"/>
      <c r="B98" s="127"/>
      <c r="C98" s="127"/>
      <c r="D98" s="127"/>
      <c r="E98" s="127"/>
    </row>
    <row r="99" spans="1:5" x14ac:dyDescent="0.25">
      <c r="A99" s="127"/>
      <c r="B99" s="127"/>
      <c r="C99" s="127"/>
      <c r="D99" s="127"/>
      <c r="E99" s="127"/>
    </row>
    <row r="100" spans="1:5" x14ac:dyDescent="0.25">
      <c r="A100" s="127"/>
      <c r="B100" s="127"/>
      <c r="C100" s="127"/>
      <c r="D100" s="127"/>
      <c r="E100" s="127"/>
    </row>
    <row r="101" spans="1:5" x14ac:dyDescent="0.25">
      <c r="A101" s="127"/>
      <c r="B101" s="127"/>
      <c r="C101" s="127"/>
      <c r="D101" s="127"/>
      <c r="E101" s="127"/>
    </row>
    <row r="102" spans="1:5" x14ac:dyDescent="0.25">
      <c r="A102" s="127"/>
      <c r="B102" s="127"/>
      <c r="C102" s="127"/>
      <c r="D102" s="127"/>
      <c r="E102" s="127"/>
    </row>
    <row r="103" spans="1:5" x14ac:dyDescent="0.25">
      <c r="A103" s="127"/>
      <c r="B103" s="127"/>
      <c r="C103" s="127"/>
      <c r="D103" s="127"/>
      <c r="E103" s="127"/>
    </row>
    <row r="104" spans="1:5" x14ac:dyDescent="0.25">
      <c r="A104" s="127"/>
      <c r="B104" s="127"/>
      <c r="C104" s="127"/>
      <c r="D104" s="127"/>
      <c r="E104" s="127"/>
    </row>
    <row r="105" spans="1:5" x14ac:dyDescent="0.25">
      <c r="A105" s="127"/>
      <c r="B105" s="127"/>
      <c r="C105" s="127"/>
      <c r="D105" s="127"/>
      <c r="E105" s="127"/>
    </row>
    <row r="106" spans="1:5" x14ac:dyDescent="0.25">
      <c r="A106" s="127"/>
      <c r="B106" s="127"/>
      <c r="C106" s="127"/>
      <c r="D106" s="127"/>
      <c r="E106" s="127"/>
    </row>
    <row r="107" spans="1:5" x14ac:dyDescent="0.25">
      <c r="A107" s="127"/>
      <c r="B107" s="127"/>
      <c r="C107" s="127"/>
      <c r="D107" s="127"/>
      <c r="E107" s="127"/>
    </row>
    <row r="108" spans="1:5" x14ac:dyDescent="0.25">
      <c r="A108" s="127"/>
      <c r="B108" s="127"/>
      <c r="C108" s="127"/>
      <c r="D108" s="127"/>
      <c r="E108" s="127"/>
    </row>
    <row r="109" spans="1:5" x14ac:dyDescent="0.25">
      <c r="A109" s="127"/>
      <c r="B109" s="127"/>
      <c r="C109" s="127"/>
      <c r="D109" s="127"/>
      <c r="E109" s="127"/>
    </row>
    <row r="110" spans="1:5" x14ac:dyDescent="0.25">
      <c r="A110" s="127"/>
      <c r="B110" s="127"/>
      <c r="C110" s="127"/>
      <c r="D110" s="127"/>
      <c r="E110" s="127"/>
    </row>
    <row r="111" spans="1:5" x14ac:dyDescent="0.25">
      <c r="A111" s="127"/>
      <c r="B111" s="127"/>
      <c r="C111" s="127"/>
      <c r="D111" s="127"/>
      <c r="E111" s="127"/>
    </row>
    <row r="112" spans="1:5" x14ac:dyDescent="0.25">
      <c r="A112" s="127"/>
      <c r="B112" s="127"/>
      <c r="C112" s="127"/>
      <c r="D112" s="127"/>
      <c r="E112" s="127"/>
    </row>
    <row r="113" spans="1:5" x14ac:dyDescent="0.25">
      <c r="A113" s="127"/>
      <c r="B113" s="127"/>
      <c r="C113" s="127"/>
      <c r="D113" s="127"/>
      <c r="E113" s="127"/>
    </row>
    <row r="114" spans="1:5" x14ac:dyDescent="0.25">
      <c r="A114" s="127"/>
      <c r="B114" s="127"/>
      <c r="C114" s="127"/>
      <c r="D114" s="127"/>
      <c r="E114" s="127"/>
    </row>
    <row r="115" spans="1:5" x14ac:dyDescent="0.25">
      <c r="A115" s="127"/>
      <c r="B115" s="127"/>
      <c r="C115" s="127"/>
      <c r="D115" s="127"/>
      <c r="E115" s="127"/>
    </row>
    <row r="116" spans="1:5" x14ac:dyDescent="0.25">
      <c r="A116" s="127"/>
      <c r="B116" s="127"/>
      <c r="C116" s="127"/>
      <c r="D116" s="127"/>
      <c r="E116" s="127"/>
    </row>
    <row r="117" spans="1:5" x14ac:dyDescent="0.25">
      <c r="A117" s="127"/>
      <c r="B117" s="127"/>
      <c r="C117" s="127"/>
      <c r="D117" s="127"/>
      <c r="E117" s="127"/>
    </row>
    <row r="118" spans="1:5" x14ac:dyDescent="0.25">
      <c r="A118" s="127"/>
      <c r="B118" s="127"/>
      <c r="C118" s="127"/>
      <c r="D118" s="127"/>
      <c r="E118" s="127"/>
    </row>
    <row r="119" spans="1:5" x14ac:dyDescent="0.25">
      <c r="A119" s="127"/>
      <c r="B119" s="127"/>
      <c r="C119" s="127"/>
      <c r="D119" s="127"/>
      <c r="E119" s="127"/>
    </row>
    <row r="120" spans="1:5" x14ac:dyDescent="0.25">
      <c r="A120" s="127"/>
      <c r="B120" s="127"/>
      <c r="C120" s="127"/>
      <c r="D120" s="127"/>
      <c r="E120" s="127"/>
    </row>
  </sheetData>
  <mergeCells count="18">
    <mergeCell ref="A84:A86"/>
    <mergeCell ref="A88:A91"/>
    <mergeCell ref="A93:B93"/>
    <mergeCell ref="A69:A71"/>
    <mergeCell ref="A56:A58"/>
    <mergeCell ref="A53:A54"/>
    <mergeCell ref="A64:A65"/>
    <mergeCell ref="A73:A74"/>
    <mergeCell ref="A78:A80"/>
    <mergeCell ref="A43:A44"/>
    <mergeCell ref="A40:A41"/>
    <mergeCell ref="A46:A47"/>
    <mergeCell ref="A2:A4"/>
    <mergeCell ref="A10:A11"/>
    <mergeCell ref="A17:A20"/>
    <mergeCell ref="A22:A24"/>
    <mergeCell ref="A26:A31"/>
    <mergeCell ref="A33:A34"/>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6</vt:i4>
      </vt:variant>
    </vt:vector>
  </HeadingPairs>
  <TitlesOfParts>
    <vt:vector size="6" baseType="lpstr">
      <vt:lpstr>ΒΟΛΟΣ</vt:lpstr>
      <vt:lpstr>ΚΑΡΔΙΤΣΑ</vt:lpstr>
      <vt:lpstr>ΛΑΜΙΑ</vt:lpstr>
      <vt:lpstr>ΛΑΡΙΣΑ</vt:lpstr>
      <vt:lpstr>ΤΡΙΚΑΛΑ</vt:lpstr>
      <vt:lpstr>ΣΥΝΟΛΙΚΑ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2024-12-09T08:04:48Z</dcterms:modified>
</cp:coreProperties>
</file>