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xalis\Desktop\"/>
    </mc:Choice>
  </mc:AlternateContent>
  <workbookProtection workbookAlgorithmName="SHA-512" workbookHashValue="A3hAH4Rt46DiizTu3rBBSu4TXI2RDQpbdBXQvwz8sVeoeZpe8XNkyVISj3IxXlF2TmFgNWmzNC0lzePIenEFbw==" workbookSaltValue="KgryhmKseCVvgd8n0U95IA==" workbookSpinCount="100000" lockStructure="1"/>
  <bookViews>
    <workbookView xWindow="0" yWindow="0" windowWidth="28770" windowHeight="12300" tabRatio="916" activeTab="1"/>
  </bookViews>
  <sheets>
    <sheet name="Στοιχεία Πρακτικής" sheetId="14" r:id="rId1"/>
    <sheet name="1ος" sheetId="22" r:id="rId2"/>
    <sheet name="2ος" sheetId="23" r:id="rId3"/>
    <sheet name="3ος" sheetId="24" r:id="rId4"/>
    <sheet name="4ος" sheetId="25" r:id="rId5"/>
    <sheet name="5ος" sheetId="26" r:id="rId6"/>
    <sheet name="6ος" sheetId="27" r:id="rId7"/>
    <sheet name="extra" sheetId="28" r:id="rId8"/>
    <sheet name="ΑΠΟΛΟΓΙΣΜΟΣ" sheetId="10" r:id="rId9"/>
    <sheet name="Αργίες" sheetId="29" r:id="rId10"/>
  </sheets>
  <definedNames>
    <definedName name="holidays">Αργίες!$E$4:$E$43</definedName>
    <definedName name="Επίδοσ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6" i="29" l="1"/>
  <c r="E35" i="29"/>
  <c r="E34" i="29"/>
  <c r="E15" i="29"/>
  <c r="E16" i="29" s="1"/>
  <c r="E14" i="29"/>
  <c r="F1" i="10"/>
  <c r="B1" i="10"/>
  <c r="C21" i="14" l="1"/>
  <c r="E11" i="29"/>
  <c r="E10" i="29"/>
  <c r="E9" i="29"/>
  <c r="E8" i="29"/>
  <c r="E7" i="29"/>
  <c r="E6" i="29"/>
  <c r="E5" i="29"/>
  <c r="E4" i="29"/>
  <c r="E31" i="29"/>
  <c r="E30" i="29"/>
  <c r="E29" i="29"/>
  <c r="E28" i="29"/>
  <c r="E27" i="29"/>
  <c r="E26" i="29"/>
  <c r="E25" i="29"/>
  <c r="E24" i="29"/>
  <c r="C23" i="14"/>
  <c r="C22" i="14" l="1"/>
  <c r="D3" i="22"/>
  <c r="F9" i="28" l="1"/>
  <c r="F9" i="27"/>
  <c r="F9" i="26"/>
  <c r="F9" i="25"/>
  <c r="F9" i="24"/>
  <c r="F9" i="23"/>
  <c r="F65" i="22" l="1"/>
  <c r="B4" i="28"/>
  <c r="B4" i="27"/>
  <c r="B4" i="26"/>
  <c r="B4" i="25"/>
  <c r="B4" i="24"/>
  <c r="E3" i="28"/>
  <c r="E3" i="27"/>
  <c r="E3" i="26"/>
  <c r="E3" i="25"/>
  <c r="D4" i="24"/>
  <c r="E4" i="24" s="1"/>
  <c r="E3" i="24"/>
  <c r="B4" i="23"/>
  <c r="F23" i="22"/>
  <c r="F37" i="22"/>
  <c r="F51" i="22"/>
  <c r="E3" i="22"/>
  <c r="D69" i="28" l="1"/>
  <c r="D68" i="28"/>
  <c r="D55" i="28"/>
  <c r="D54" i="28"/>
  <c r="D41" i="28"/>
  <c r="D40" i="28"/>
  <c r="D27" i="28"/>
  <c r="D26" i="28"/>
  <c r="B18" i="28"/>
  <c r="B32" i="28" s="1"/>
  <c r="B46" i="28" s="1"/>
  <c r="B60" i="28" s="1"/>
  <c r="D17" i="28"/>
  <c r="D31" i="28" s="1"/>
  <c r="D13" i="28"/>
  <c r="D12" i="28"/>
  <c r="B7" i="28"/>
  <c r="B8" i="28" s="1"/>
  <c r="B9" i="28" s="1"/>
  <c r="B10" i="28" s="1"/>
  <c r="B11" i="28" s="1"/>
  <c r="D4" i="28"/>
  <c r="E4" i="28" s="1"/>
  <c r="D69" i="27"/>
  <c r="D68" i="27"/>
  <c r="D55" i="27"/>
  <c r="D54" i="27"/>
  <c r="D41" i="27"/>
  <c r="D40" i="27"/>
  <c r="D27" i="27"/>
  <c r="D26" i="27"/>
  <c r="B18" i="27"/>
  <c r="B32" i="27" s="1"/>
  <c r="B46" i="27" s="1"/>
  <c r="B60" i="27" s="1"/>
  <c r="D17" i="27"/>
  <c r="D31" i="27" s="1"/>
  <c r="D13" i="27"/>
  <c r="D12" i="27"/>
  <c r="B7" i="27"/>
  <c r="B8" i="27" s="1"/>
  <c r="B9" i="27" s="1"/>
  <c r="B10" i="27" s="1"/>
  <c r="B11" i="27" s="1"/>
  <c r="D4" i="27"/>
  <c r="E4" i="27" s="1"/>
  <c r="D69" i="26"/>
  <c r="D68" i="26"/>
  <c r="D55" i="26"/>
  <c r="D54" i="26"/>
  <c r="D41" i="26"/>
  <c r="D40" i="26"/>
  <c r="D27" i="26"/>
  <c r="D26" i="26"/>
  <c r="B18" i="26"/>
  <c r="B32" i="26" s="1"/>
  <c r="B46" i="26" s="1"/>
  <c r="B60" i="26" s="1"/>
  <c r="D17" i="26"/>
  <c r="D31" i="26" s="1"/>
  <c r="D13" i="26"/>
  <c r="D12" i="26"/>
  <c r="B7" i="26"/>
  <c r="B8" i="26" s="1"/>
  <c r="B9" i="26" s="1"/>
  <c r="B10" i="26" s="1"/>
  <c r="B11" i="26" s="1"/>
  <c r="D4" i="26"/>
  <c r="E4" i="26" s="1"/>
  <c r="D69" i="25"/>
  <c r="D68" i="25"/>
  <c r="D55" i="25"/>
  <c r="D54" i="25"/>
  <c r="D41" i="25"/>
  <c r="D40" i="25"/>
  <c r="D27" i="25"/>
  <c r="D26" i="25"/>
  <c r="B18" i="25"/>
  <c r="B32" i="25" s="1"/>
  <c r="B46" i="25" s="1"/>
  <c r="B60" i="25" s="1"/>
  <c r="D17" i="25"/>
  <c r="D31" i="25" s="1"/>
  <c r="D13" i="25"/>
  <c r="D12" i="25"/>
  <c r="B7" i="25"/>
  <c r="B8" i="25" s="1"/>
  <c r="B9" i="25" s="1"/>
  <c r="B10" i="25" s="1"/>
  <c r="B11" i="25" s="1"/>
  <c r="D4" i="25"/>
  <c r="E4" i="25" s="1"/>
  <c r="D69" i="24"/>
  <c r="D68" i="24"/>
  <c r="D55" i="24"/>
  <c r="D54" i="24"/>
  <c r="D41" i="24"/>
  <c r="D40" i="24"/>
  <c r="D27" i="24"/>
  <c r="D26" i="24"/>
  <c r="B18" i="24"/>
  <c r="B32" i="24" s="1"/>
  <c r="B46" i="24" s="1"/>
  <c r="B60" i="24" s="1"/>
  <c r="D17" i="24"/>
  <c r="D31" i="24" s="1"/>
  <c r="D13" i="24"/>
  <c r="D12" i="24"/>
  <c r="B7" i="24"/>
  <c r="B8" i="24" s="1"/>
  <c r="B9" i="24" s="1"/>
  <c r="B10" i="24" s="1"/>
  <c r="B11" i="24" s="1"/>
  <c r="D69" i="23"/>
  <c r="D68" i="23"/>
  <c r="D55" i="23"/>
  <c r="D54" i="23"/>
  <c r="D41" i="23"/>
  <c r="D40" i="23"/>
  <c r="D27" i="23"/>
  <c r="D26" i="23"/>
  <c r="B18" i="23"/>
  <c r="B32" i="23" s="1"/>
  <c r="B46" i="23" s="1"/>
  <c r="B60" i="23" s="1"/>
  <c r="D17" i="23"/>
  <c r="D31" i="23" s="1"/>
  <c r="D13" i="23"/>
  <c r="D12" i="23"/>
  <c r="B7" i="23"/>
  <c r="B8" i="23" s="1"/>
  <c r="B9" i="23" s="1"/>
  <c r="B10" i="23" s="1"/>
  <c r="B11" i="23" s="1"/>
  <c r="D4" i="23"/>
  <c r="E4" i="23" s="1"/>
  <c r="E3" i="23"/>
  <c r="D69" i="22"/>
  <c r="D68" i="22"/>
  <c r="D55" i="22"/>
  <c r="D54" i="22"/>
  <c r="D41" i="22"/>
  <c r="D40" i="22"/>
  <c r="D27" i="22"/>
  <c r="D26" i="22"/>
  <c r="B18" i="22"/>
  <c r="B32" i="22" s="1"/>
  <c r="B46" i="22" s="1"/>
  <c r="B60" i="22" s="1"/>
  <c r="D17" i="22"/>
  <c r="D31" i="22" s="1"/>
  <c r="D13" i="22"/>
  <c r="L13" i="22" s="1"/>
  <c r="L27" i="22" s="1"/>
  <c r="D12" i="22"/>
  <c r="B7" i="22"/>
  <c r="B8" i="22" s="1"/>
  <c r="B9" i="22" s="1"/>
  <c r="B10" i="22" s="1"/>
  <c r="B11" i="22" s="1"/>
  <c r="D4" i="22"/>
  <c r="E4" i="22" s="1"/>
  <c r="D45" i="28" l="1"/>
  <c r="B35" i="28"/>
  <c r="B36" i="28" s="1"/>
  <c r="B37" i="28" s="1"/>
  <c r="B38" i="28" s="1"/>
  <c r="B39" i="28" s="1"/>
  <c r="D32" i="28"/>
  <c r="E32" i="28" s="1"/>
  <c r="E31" i="28"/>
  <c r="E17" i="28"/>
  <c r="D18" i="28"/>
  <c r="E18" i="28" s="1"/>
  <c r="B21" i="28"/>
  <c r="B22" i="28" s="1"/>
  <c r="B23" i="28" s="1"/>
  <c r="B24" i="28" s="1"/>
  <c r="B25" i="28" s="1"/>
  <c r="D45" i="27"/>
  <c r="B35" i="27"/>
  <c r="B36" i="27" s="1"/>
  <c r="B37" i="27" s="1"/>
  <c r="B38" i="27" s="1"/>
  <c r="B39" i="27" s="1"/>
  <c r="D32" i="27"/>
  <c r="E32" i="27" s="1"/>
  <c r="E31" i="27"/>
  <c r="E17" i="27"/>
  <c r="D18" i="27"/>
  <c r="E18" i="27" s="1"/>
  <c r="B21" i="27"/>
  <c r="B22" i="27" s="1"/>
  <c r="B23" i="27" s="1"/>
  <c r="B24" i="27" s="1"/>
  <c r="B25" i="27" s="1"/>
  <c r="D45" i="26"/>
  <c r="B35" i="26"/>
  <c r="B36" i="26" s="1"/>
  <c r="B37" i="26" s="1"/>
  <c r="B38" i="26" s="1"/>
  <c r="B39" i="26" s="1"/>
  <c r="D32" i="26"/>
  <c r="E32" i="26" s="1"/>
  <c r="E31" i="26"/>
  <c r="E17" i="26"/>
  <c r="D18" i="26"/>
  <c r="E18" i="26" s="1"/>
  <c r="B21" i="26"/>
  <c r="B22" i="26" s="1"/>
  <c r="B23" i="26" s="1"/>
  <c r="B24" i="26" s="1"/>
  <c r="B25" i="26" s="1"/>
  <c r="D45" i="25"/>
  <c r="B35" i="25"/>
  <c r="B36" i="25" s="1"/>
  <c r="B37" i="25" s="1"/>
  <c r="B38" i="25" s="1"/>
  <c r="B39" i="25" s="1"/>
  <c r="D32" i="25"/>
  <c r="E32" i="25" s="1"/>
  <c r="E31" i="25"/>
  <c r="E17" i="25"/>
  <c r="D18" i="25"/>
  <c r="E18" i="25" s="1"/>
  <c r="B21" i="25"/>
  <c r="B22" i="25" s="1"/>
  <c r="B23" i="25" s="1"/>
  <c r="B24" i="25" s="1"/>
  <c r="B25" i="25" s="1"/>
  <c r="D45" i="24"/>
  <c r="B35" i="24"/>
  <c r="B36" i="24" s="1"/>
  <c r="B37" i="24" s="1"/>
  <c r="B38" i="24" s="1"/>
  <c r="B39" i="24" s="1"/>
  <c r="D32" i="24"/>
  <c r="E32" i="24" s="1"/>
  <c r="E31" i="24"/>
  <c r="E17" i="24"/>
  <c r="D18" i="24"/>
  <c r="E18" i="24" s="1"/>
  <c r="B21" i="24"/>
  <c r="B22" i="24" s="1"/>
  <c r="B23" i="24" s="1"/>
  <c r="B24" i="24" s="1"/>
  <c r="B25" i="24" s="1"/>
  <c r="D45" i="23"/>
  <c r="B35" i="23"/>
  <c r="B36" i="23" s="1"/>
  <c r="B37" i="23" s="1"/>
  <c r="B38" i="23" s="1"/>
  <c r="B39" i="23" s="1"/>
  <c r="D32" i="23"/>
  <c r="E32" i="23" s="1"/>
  <c r="E31" i="23"/>
  <c r="E17" i="23"/>
  <c r="D18" i="23"/>
  <c r="E18" i="23" s="1"/>
  <c r="B21" i="23"/>
  <c r="B22" i="23" s="1"/>
  <c r="B23" i="23" s="1"/>
  <c r="B24" i="23" s="1"/>
  <c r="B25" i="23" s="1"/>
  <c r="D45" i="22"/>
  <c r="B35" i="22"/>
  <c r="B36" i="22" s="1"/>
  <c r="B37" i="22" s="1"/>
  <c r="B38" i="22" s="1"/>
  <c r="B39" i="22" s="1"/>
  <c r="D32" i="22"/>
  <c r="E32" i="22" s="1"/>
  <c r="E31" i="22"/>
  <c r="L41" i="22"/>
  <c r="L55" i="22" s="1"/>
  <c r="L69" i="22" s="1"/>
  <c r="E17" i="22"/>
  <c r="D18" i="22"/>
  <c r="E18" i="22" s="1"/>
  <c r="B21" i="22"/>
  <c r="B22" i="22" s="1"/>
  <c r="B23" i="22" s="1"/>
  <c r="B24" i="22" s="1"/>
  <c r="B25" i="22" s="1"/>
  <c r="L13" i="23" l="1"/>
  <c r="L27" i="23" s="1"/>
  <c r="L41" i="23" s="1"/>
  <c r="L55" i="23" s="1"/>
  <c r="L69" i="23" s="1"/>
  <c r="L13" i="24" s="1"/>
  <c r="L27" i="24" s="1"/>
  <c r="L41" i="24" s="1"/>
  <c r="L55" i="24" s="1"/>
  <c r="L69" i="24" s="1"/>
  <c r="L13" i="25" s="1"/>
  <c r="L27" i="25" s="1"/>
  <c r="L41" i="25" s="1"/>
  <c r="L55" i="25" s="1"/>
  <c r="L69" i="25" s="1"/>
  <c r="L13" i="26" s="1"/>
  <c r="L27" i="26" s="1"/>
  <c r="L41" i="26" s="1"/>
  <c r="L55" i="26" s="1"/>
  <c r="L69" i="26" s="1"/>
  <c r="L13" i="27" s="1"/>
  <c r="L27" i="27" s="1"/>
  <c r="L41" i="27" s="1"/>
  <c r="L55" i="27" s="1"/>
  <c r="L69" i="27" s="1"/>
  <c r="L13" i="28" s="1"/>
  <c r="L27" i="28" s="1"/>
  <c r="L41" i="28" s="1"/>
  <c r="L55" i="28" s="1"/>
  <c r="L69" i="28" s="1"/>
  <c r="C28" i="14" s="1"/>
  <c r="D59" i="28"/>
  <c r="B49" i="28"/>
  <c r="B50" i="28" s="1"/>
  <c r="B51" i="28" s="1"/>
  <c r="B52" i="28" s="1"/>
  <c r="B53" i="28" s="1"/>
  <c r="D46" i="28"/>
  <c r="E46" i="28" s="1"/>
  <c r="E45" i="28"/>
  <c r="D59" i="27"/>
  <c r="B49" i="27"/>
  <c r="B50" i="27" s="1"/>
  <c r="B51" i="27" s="1"/>
  <c r="B52" i="27" s="1"/>
  <c r="B53" i="27" s="1"/>
  <c r="D46" i="27"/>
  <c r="E46" i="27" s="1"/>
  <c r="E45" i="27"/>
  <c r="D59" i="26"/>
  <c r="B49" i="26"/>
  <c r="B50" i="26" s="1"/>
  <c r="B51" i="26" s="1"/>
  <c r="B52" i="26" s="1"/>
  <c r="B53" i="26" s="1"/>
  <c r="D46" i="26"/>
  <c r="E46" i="26" s="1"/>
  <c r="E45" i="26"/>
  <c r="D59" i="25"/>
  <c r="B49" i="25"/>
  <c r="B50" i="25" s="1"/>
  <c r="B51" i="25" s="1"/>
  <c r="B52" i="25" s="1"/>
  <c r="B53" i="25" s="1"/>
  <c r="D46" i="25"/>
  <c r="E46" i="25" s="1"/>
  <c r="E45" i="25"/>
  <c r="D59" i="24"/>
  <c r="B49" i="24"/>
  <c r="B50" i="24" s="1"/>
  <c r="B51" i="24" s="1"/>
  <c r="B52" i="24" s="1"/>
  <c r="B53" i="24" s="1"/>
  <c r="D46" i="24"/>
  <c r="E46" i="24" s="1"/>
  <c r="E45" i="24"/>
  <c r="D59" i="23"/>
  <c r="E59" i="23" s="1"/>
  <c r="B49" i="23"/>
  <c r="B50" i="23" s="1"/>
  <c r="B51" i="23" s="1"/>
  <c r="B52" i="23" s="1"/>
  <c r="B53" i="23" s="1"/>
  <c r="D46" i="23"/>
  <c r="E46" i="23" s="1"/>
  <c r="E45" i="23"/>
  <c r="D59" i="22"/>
  <c r="B49" i="22"/>
  <c r="B50" i="22" s="1"/>
  <c r="B51" i="22" s="1"/>
  <c r="B52" i="22" s="1"/>
  <c r="B53" i="22" s="1"/>
  <c r="D46" i="22"/>
  <c r="E46" i="22" s="1"/>
  <c r="E45" i="22"/>
  <c r="E59" i="28" l="1"/>
  <c r="B63" i="28"/>
  <c r="B64" i="28" s="1"/>
  <c r="B65" i="28" s="1"/>
  <c r="B66" i="28" s="1"/>
  <c r="B67" i="28" s="1"/>
  <c r="D60" i="28"/>
  <c r="E60" i="28" s="1"/>
  <c r="E59" i="27"/>
  <c r="B63" i="27"/>
  <c r="B64" i="27" s="1"/>
  <c r="B65" i="27" s="1"/>
  <c r="B66" i="27" s="1"/>
  <c r="B67" i="27" s="1"/>
  <c r="D60" i="27"/>
  <c r="E60" i="27" s="1"/>
  <c r="E59" i="26"/>
  <c r="B63" i="26"/>
  <c r="B64" i="26" s="1"/>
  <c r="B65" i="26" s="1"/>
  <c r="B66" i="26" s="1"/>
  <c r="B67" i="26" s="1"/>
  <c r="D60" i="26"/>
  <c r="E60" i="26" s="1"/>
  <c r="E59" i="25"/>
  <c r="B63" i="25"/>
  <c r="B64" i="25" s="1"/>
  <c r="B65" i="25" s="1"/>
  <c r="B66" i="25" s="1"/>
  <c r="B67" i="25" s="1"/>
  <c r="D60" i="25"/>
  <c r="E60" i="25" s="1"/>
  <c r="E59" i="24"/>
  <c r="B63" i="24"/>
  <c r="B64" i="24" s="1"/>
  <c r="B65" i="24" s="1"/>
  <c r="B66" i="24" s="1"/>
  <c r="B67" i="24" s="1"/>
  <c r="D60" i="24"/>
  <c r="E60" i="24" s="1"/>
  <c r="B63" i="23"/>
  <c r="B64" i="23" s="1"/>
  <c r="B65" i="23" s="1"/>
  <c r="B66" i="23" s="1"/>
  <c r="B67" i="23" s="1"/>
  <c r="D60" i="23"/>
  <c r="E60" i="23" s="1"/>
  <c r="E59" i="22"/>
  <c r="B63" i="22"/>
  <c r="B64" i="22" s="1"/>
  <c r="B65" i="22" s="1"/>
  <c r="B66" i="22" s="1"/>
  <c r="B67" i="22" s="1"/>
  <c r="D60" i="22"/>
  <c r="E60" i="22" s="1"/>
</calcChain>
</file>

<file path=xl/comments1.xml><?xml version="1.0" encoding="utf-8"?>
<comments xmlns="http://schemas.openxmlformats.org/spreadsheetml/2006/main">
  <authors>
    <author>Fotis Kokkoras</author>
  </authors>
  <commentList>
    <comment ref="B16" authorId="0" shapeId="0">
      <text>
        <r>
          <rPr>
            <b/>
            <sz val="9"/>
            <color indexed="81"/>
            <rFont val="Tahoma"/>
            <family val="2"/>
            <charset val="161"/>
          </rPr>
          <t>στην εταιρία</t>
        </r>
      </text>
    </comment>
    <comment ref="C18" authorId="0" shapeId="0">
      <text>
        <r>
          <rPr>
            <b/>
            <sz val="9"/>
            <color indexed="81"/>
            <rFont val="Tahoma"/>
            <family val="2"/>
            <charset val="161"/>
          </rPr>
          <t>ο ρόλος του επόπτη στο φορέα απασχόλησης</t>
        </r>
      </text>
    </comment>
    <comment ref="C20" authorId="0" shapeId="0">
      <text>
        <r>
          <rPr>
            <sz val="9"/>
            <color indexed="81"/>
            <rFont val="Tahoma"/>
            <family val="2"/>
            <charset val="161"/>
          </rPr>
          <t xml:space="preserve">Πρέπει να βάλετε την ημερομηνία έναρξης όπως αυτή ορίζεται στη σύμβαση που υπογράψατε. Η διάρκεια της πρακτικής είναι 6 ημερολογιακοί μήνες, οπότε η ημερομηνία λήξης βάση σύμβασης υπολογίζεται αυτόματα.
Οι ημέρες εργασίας υπολογίζονται κατ' εκτίμηση και εφόσον συμπληρώσετε το φύλλο με τις Αργίες.
</t>
        </r>
        <r>
          <rPr>
            <b/>
            <sz val="9"/>
            <color indexed="81"/>
            <rFont val="Tahoma"/>
            <family val="2"/>
            <charset val="161"/>
          </rPr>
          <t>Ο σωστός τρόπος καταχώρισης μιας ημερομηνίας είναι αυτός που βλέπετε στο ρολόι του Η/Υ σας, στην κάτω δεξιά γωνία της οθόνης (δεν είναι δηλαδή ίδιος σε κάθε Η/Υ).</t>
        </r>
        <r>
          <rPr>
            <sz val="9"/>
            <color indexed="81"/>
            <rFont val="Tahoma"/>
            <family val="2"/>
            <charset val="161"/>
          </rPr>
          <t xml:space="preserve"> Εφόσον καταχωρίσετε σωστά την ημερομηνία και πατήσετε enter, στο κελί θα εμφανιστεί η μέρα της εβδομάδας και η ημερομηνία στην μορφή "</t>
        </r>
        <r>
          <rPr>
            <b/>
            <sz val="9"/>
            <color indexed="81"/>
            <rFont val="Tahoma"/>
            <family val="2"/>
            <charset val="161"/>
          </rPr>
          <t>μέρα έτος-μήνας-ημέρα</t>
        </r>
        <r>
          <rPr>
            <sz val="9"/>
            <color indexed="81"/>
            <rFont val="Tahoma"/>
            <family val="2"/>
            <charset val="161"/>
          </rPr>
          <t xml:space="preserve">" (αν δεν εμφανιστεί έτσι, δεν έχετε καταχωρίσει σωστά την ημερομηνία, διορθώστε το γιατί δεν θα λειτουργούν οι αυτοματισμοί του εγγράφου).
</t>
        </r>
      </text>
    </comment>
    <comment ref="B22" authorId="0" shapeId="0">
      <text>
        <r>
          <rPr>
            <sz val="9"/>
            <color indexed="81"/>
            <rFont val="Tahoma"/>
            <family val="2"/>
            <charset val="161"/>
          </rPr>
          <t>Δεν προσμετρώνται ημέρες που είναι επίσημες αργίες (πρέπει να τις έχετε δηλώσει στο φύλλο "Αργίες").
Εργάσιμες θεωρούνται οι ημέρες Δε-Τρ-Τε-Πε-Πα</t>
        </r>
      </text>
    </comment>
  </commentList>
</comments>
</file>

<file path=xl/comments2.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 ref="F7" authorId="0" shapeId="0">
      <text>
        <r>
          <rPr>
            <sz val="9"/>
            <color indexed="81"/>
            <rFont val="Tahoma"/>
            <family val="2"/>
            <charset val="161"/>
          </rPr>
          <t>Σύντομη Σύνοψη Εβδομάδας</t>
        </r>
      </text>
    </comment>
  </commentList>
</comments>
</file>

<file path=xl/comments3.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comments4.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comments5.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comments6.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comments7.xml><?xml version="1.0" encoding="utf-8"?>
<comments xmlns="http://schemas.openxmlformats.org/spreadsheetml/2006/main">
  <authors>
    <author>Fotis Kokkoras</author>
  </authors>
  <commentLis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comments8.xml><?xml version="1.0" encoding="utf-8"?>
<comments xmlns="http://schemas.openxmlformats.org/spreadsheetml/2006/main">
  <authors>
    <author>Fotis Kokkoras</author>
  </authors>
  <commentList>
    <comment ref="B1" authorId="0" shapeId="0">
      <text>
        <r>
          <rPr>
            <sz val="9"/>
            <color indexed="81"/>
            <rFont val="Tahoma"/>
            <family val="2"/>
            <charset val="161"/>
          </rPr>
          <t>Αυτό το φύλλο, φυσιολογικά δεν θα χρειαστεί. Υπάρχει για περιπτώσεις που απαιτούν περισσότερες εβδομάδες και δεν έχουν προβλεφθεί.</t>
        </r>
      </text>
    </comment>
    <comment ref="D7" authorId="0" shapeId="0">
      <text>
        <r>
          <rPr>
            <b/>
            <sz val="9"/>
            <color indexed="81"/>
            <rFont val="Tahoma"/>
            <family val="2"/>
            <charset val="161"/>
          </rPr>
          <t>Αφήστε κενό το κελί ωρών σε κάθε μέρα που δεν ήταν εργάσιμη.</t>
        </r>
      </text>
    </comment>
  </commentList>
</comments>
</file>

<file path=xl/sharedStrings.xml><?xml version="1.0" encoding="utf-8"?>
<sst xmlns="http://schemas.openxmlformats.org/spreadsheetml/2006/main" count="477" uniqueCount="69">
  <si>
    <t>Όνομα:</t>
  </si>
  <si>
    <t>Επώνυμο:</t>
  </si>
  <si>
    <t>Αριθ. Μητρώου:</t>
  </si>
  <si>
    <t>Φορέας Απασχόλησης</t>
  </si>
  <si>
    <t>ΗΜΕΡΑ</t>
  </si>
  <si>
    <t>ΕΒΔΟΜΑΔΑ</t>
  </si>
  <si>
    <t>ΕΒΔΟΜΑΔΙΑΙΟ ΦΥΛΛΟ ΠΡΑΚΤΙΚΗΣ ΑΣΚΗΣΗΣ</t>
  </si>
  <si>
    <t>από Δευτέρα:</t>
  </si>
  <si>
    <t>έως Παρασκευή:</t>
  </si>
  <si>
    <t>Σύνολο Εβδομαδιαίων Ωρών:</t>
  </si>
  <si>
    <t>ΩΡΕΣ</t>
  </si>
  <si>
    <t>ΠΕΡΙΛΗΨΗ ΕΡΓΑΣΙΩΝ
 ΠΟΥ ΕΚΕΤΕΛΕΣΤΗΚΑΝ</t>
  </si>
  <si>
    <t>Ιδιότητα:</t>
  </si>
  <si>
    <t>Ονομ/νυμο:</t>
  </si>
  <si>
    <t>Σχολή:</t>
  </si>
  <si>
    <t>Τμήμα:</t>
  </si>
  <si>
    <t>ΕΒΔΟΜΑΔΙΑΙΕΣ ΣΗΜΕΙΩΣΕΙΣ - ΠΑΡΑΤΗΡΗΣΕΙΣ ΑΣΚΟΥΜΕΝΟΥ</t>
  </si>
  <si>
    <t>Σύνολο Εργάσιμων Ημερών:</t>
  </si>
  <si>
    <t>Ημέρες Εργασίας Εβδομάδας:</t>
  </si>
  <si>
    <t>ΜΗΝΙΑΙΑ ΕΚΘΕΣΗ ΕΡΓΑΣΙΑΚΩΝ ΕΜΠΕΙΡΙΩΝ ΑΣΚΟΥΜΕΝΟΥ</t>
  </si>
  <si>
    <t>ΜΗΝΙΑΙΑ ΕΚΘΕΣΗ ΕΠΟΠΤΗ ΕΚΠΑΙΔΕΥΤΙΚΟΥ</t>
  </si>
  <si>
    <t>ΓΕΝΙΚΟΤΕΡΕΣ ΣΗΜΕΙΩΣΕΙΣ - ΠΑΡΑΤΗΡΗΣΕΙΣ 
ΤΟΥ ΑΣΚΟΥΜΕΝΟΥ ΓΙΑ ΤΙΣ ΕΡΓΑΣΙΑΚΕΣ ΕΜΠΕΙΡΙΕΣ</t>
  </si>
  <si>
    <t>ο ασκούμενος</t>
  </si>
  <si>
    <t>ο επόπτης εκπ/κός</t>
  </si>
  <si>
    <t>Απολογισμός Πρακτικής Άσκησης</t>
  </si>
  <si>
    <t>Επόπτης Απασχ/μενου</t>
  </si>
  <si>
    <t>πρέπει να συμπληρωθεί υποχρεωτικά από τον ασκούμενο</t>
  </si>
  <si>
    <t>επωνυμία</t>
  </si>
  <si>
    <t>διεύθυνση</t>
  </si>
  <si>
    <t>τηλέφωνο &amp; email</t>
  </si>
  <si>
    <r>
      <t xml:space="preserve">
</t>
    </r>
    <r>
      <rPr>
        <i/>
        <sz val="11"/>
        <rFont val="Calibri"/>
        <family val="2"/>
        <charset val="161"/>
        <scheme val="minor"/>
      </rPr>
      <t xml:space="preserve">- </t>
    </r>
    <r>
      <rPr>
        <b/>
        <i/>
        <sz val="14"/>
        <rFont val="Calibri"/>
        <family val="2"/>
        <charset val="161"/>
        <scheme val="minor"/>
      </rPr>
      <t>Ο ασκούμενος γράφει ΜΟΝΟ σε πράσινα κελιά.</t>
    </r>
    <r>
      <rPr>
        <i/>
        <sz val="11"/>
        <color theme="1" tint="0.499984740745262"/>
        <rFont val="Calibri"/>
        <family val="2"/>
        <charset val="161"/>
        <scheme val="minor"/>
      </rPr>
      <t xml:space="preserve">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t>
    </r>
    <r>
      <rPr>
        <b/>
        <i/>
        <sz val="11"/>
        <color theme="1" tint="0.34998626667073579"/>
        <rFont val="Calibri"/>
        <family val="2"/>
        <charset val="161"/>
        <scheme val="minor"/>
      </rPr>
      <t xml:space="preserve">-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t>
    </r>
    <r>
      <rPr>
        <i/>
        <sz val="11"/>
        <color theme="1" tint="0.499984740745262"/>
        <rFont val="Calibri"/>
        <family val="2"/>
        <charset val="161"/>
        <scheme val="minor"/>
      </rPr>
      <t xml:space="preserve">- Σε ημέρες που δεν εργαστήκατε να αναγράφετε τον λόγο (π.χ. Αργία 
   Εθνική Εορτή, κτλ). και να αφήνετε ΚΕΝΟ το κελί ωρών εργασίας.
</t>
    </r>
    <r>
      <rPr>
        <b/>
        <i/>
        <sz val="11"/>
        <color theme="1" tint="0.34998626667073579"/>
        <rFont val="Calibri"/>
        <family val="2"/>
        <charset val="161"/>
        <scheme val="minor"/>
      </rPr>
      <t>- Στο τέλος της πρακτικής πρέπει Σύνολο Εργάσιμων Ημερών &gt;=120.</t>
    </r>
  </si>
  <si>
    <t>- Πανεπιστήμιο Θεσσαλίας -</t>
  </si>
  <si>
    <t>Ημ/νία Έναρξης βάσει Σύμβασης:</t>
  </si>
  <si>
    <t>Δευτέρα Εβδομάδας  Έναρξης:</t>
  </si>
  <si>
    <t>6 ημερολογιακοί μήνες</t>
  </si>
  <si>
    <t>Εκτίμηση ημερών εργασίας:</t>
  </si>
  <si>
    <t>Πρωτοχρονιάς</t>
  </si>
  <si>
    <t>Θεοφανείων</t>
  </si>
  <si>
    <t>Σταθερές Αργίες</t>
  </si>
  <si>
    <t>Έτος</t>
  </si>
  <si>
    <t>Ημ/νία</t>
  </si>
  <si>
    <t>Άλλες Αργίες</t>
  </si>
  <si>
    <t>25ης Μαρτίου</t>
  </si>
  <si>
    <t>Πρωτομαγιάς</t>
  </si>
  <si>
    <t>Κοίμησης Θεοτόκου</t>
  </si>
  <si>
    <t>28ης Οκτωβρίου</t>
  </si>
  <si>
    <t>Χριστουγέννων</t>
  </si>
  <si>
    <t>Σύναξης Θεοτόκου</t>
  </si>
  <si>
    <t>Πεντηκοστής</t>
  </si>
  <si>
    <t>Καθαράς Δευτέρας</t>
  </si>
  <si>
    <t>Μεγ. Παρασκευής</t>
  </si>
  <si>
    <t>Μεγ. Σαββάτου</t>
  </si>
  <si>
    <t>Κυριακής Πάσχα</t>
  </si>
  <si>
    <t>Δευτέρας Πάσχα</t>
  </si>
  <si>
    <t>Αγίου Πνεύματος</t>
  </si>
  <si>
    <t>Άλλη αργία 2</t>
  </si>
  <si>
    <t>Άλλη αργία 1</t>
  </si>
  <si>
    <t>Άλλη αργία 3</t>
  </si>
  <si>
    <t>Άλλη αργία 4</t>
  </si>
  <si>
    <t>Άλλη αργία 5</t>
  </si>
  <si>
    <t>Ημ/νία Λήξης βάσει Σύμβασης:</t>
  </si>
  <si>
    <t>διαβάστε τα σχόλια του κελιού</t>
  </si>
  <si>
    <t>Σύνολο Δηλωμένων 
Ημερών Απασχόλησης</t>
  </si>
  <si>
    <t>Βιβλίο Πρακτικής Άσκησης
Ασκούμενου</t>
  </si>
  <si>
    <r>
      <t xml:space="preserve">ΓΕΝΙΚΟΤΕΡΕΣ ΣΗΜΕΙΩΣΕΙΣ - ΠΑΡΑΤΗΡΗΣΕΙΣ 
ΕΠΟΠΤΗ ΕΚΑΙΔΕΥΤΙΚΟΥ (Προαιρετικό)
</t>
    </r>
    <r>
      <rPr>
        <b/>
        <sz val="16"/>
        <color rgb="FF7A4E00"/>
        <rFont val="Cambria"/>
        <family val="1"/>
        <charset val="161"/>
        <scheme val="major"/>
      </rPr>
      <t>ΑΞΙΟΛΟΓΗΣΗ ΠΡΑΚΤΙΚΗΣ ΑΣΚΗΣΗΣ</t>
    </r>
  </si>
  <si>
    <t>(υπογραφή)</t>
  </si>
  <si>
    <t>v.2021-02-02</t>
  </si>
  <si>
    <t>Η νομοθεσία απαιτεί 150 ένσημα πρακτικής άσκησης. Κάθε μήνας στις εργάσιμες μέρες του οποίου ο απασχολούμενος ήταν διαθέσιμος για εργασία, δίνει 25 ένσημα (παρά το γεγονός ότι οι εργάσιμες ενός μήνα είναι λιγότερες από 25!). Παλαιότερα το ζητούμενο ήταν τουλάχιστον 120 μέρες πρακτικής άσκησης. Στο κελί παραπάνω, μετρώνται οι ημέρες πρακτικής άσκησης, με βάση τα δεδομένα στα υπόλοιπα φύλλα. Συνήθως αυτός ο αριθμός είναι γύρω στο 127 (συν πλην 2-3 μέρες).</t>
  </si>
  <si>
    <t>Για αλλαγή παραγράφου μέσα στο κελί, πατήστε Alt+Enter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</si>
</sst>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d\ dd/mmm"/>
    <numFmt numFmtId="165" formatCode="dddd"/>
    <numFmt numFmtId="166" formatCode="[$-F800]dddd\,\ mmmm\ dd\,\ yyyy"/>
    <numFmt numFmtId="167" formatCode="ddd\ yyyy/mm/dd"/>
    <numFmt numFmtId="168" formatCode="ddd\,\ yyyy/mm/dd"/>
  </numFmts>
  <fonts count="47" x14ac:knownFonts="1">
    <font>
      <sz val="11"/>
      <color theme="1"/>
      <name val="Calibri"/>
      <family val="2"/>
      <charset val="161"/>
      <scheme val="minor"/>
    </font>
    <font>
      <sz val="16"/>
      <color theme="1"/>
      <name val="Calibri"/>
      <family val="2"/>
      <charset val="161"/>
      <scheme val="minor"/>
    </font>
    <font>
      <sz val="18"/>
      <color theme="1"/>
      <name val="Calibri"/>
      <family val="2"/>
      <charset val="161"/>
      <scheme val="minor"/>
    </font>
    <font>
      <sz val="11"/>
      <color rgb="FF006100"/>
      <name val="Calibri"/>
      <family val="2"/>
      <charset val="161"/>
      <scheme val="minor"/>
    </font>
    <font>
      <sz val="11"/>
      <color rgb="FF9C6500"/>
      <name val="Calibri"/>
      <family val="2"/>
      <charset val="161"/>
      <scheme val="minor"/>
    </font>
    <font>
      <sz val="11"/>
      <color rgb="FF3F3F76"/>
      <name val="Calibri"/>
      <family val="2"/>
      <charset val="161"/>
      <scheme val="minor"/>
    </font>
    <font>
      <b/>
      <sz val="11"/>
      <color theme="1"/>
      <name val="Calibri"/>
      <family val="2"/>
      <charset val="161"/>
      <scheme val="minor"/>
    </font>
    <font>
      <sz val="8"/>
      <color theme="1"/>
      <name val="Calibri"/>
      <family val="2"/>
      <charset val="161"/>
      <scheme val="minor"/>
    </font>
    <font>
      <b/>
      <sz val="11"/>
      <color rgb="FF3F3F76"/>
      <name val="Calibri"/>
      <family val="2"/>
      <charset val="161"/>
      <scheme val="minor"/>
    </font>
    <font>
      <b/>
      <sz val="11"/>
      <color rgb="FF583900"/>
      <name val="Cambria"/>
      <family val="1"/>
      <charset val="161"/>
      <scheme val="major"/>
    </font>
    <font>
      <sz val="9"/>
      <color theme="0" tint="-0.34998626667073579"/>
      <name val="Calibri"/>
      <family val="2"/>
      <charset val="161"/>
      <scheme val="minor"/>
    </font>
    <font>
      <b/>
      <sz val="14"/>
      <color rgb="FFC00000"/>
      <name val="Cambria"/>
      <family val="1"/>
      <charset val="161"/>
      <scheme val="major"/>
    </font>
    <font>
      <i/>
      <sz val="11"/>
      <color rgb="FF7F7F7F"/>
      <name val="Calibri"/>
      <family val="2"/>
      <charset val="161"/>
      <scheme val="minor"/>
    </font>
    <font>
      <b/>
      <sz val="15"/>
      <color theme="1" tint="0.249977111117893"/>
      <name val="Calibri"/>
      <family val="2"/>
      <charset val="161"/>
      <scheme val="minor"/>
    </font>
    <font>
      <b/>
      <sz val="14"/>
      <color theme="1" tint="0.249977111117893"/>
      <name val="Calibri"/>
      <family val="2"/>
      <charset val="161"/>
      <scheme val="minor"/>
    </font>
    <font>
      <sz val="15"/>
      <color theme="1"/>
      <name val="Calibri"/>
      <family val="2"/>
      <charset val="161"/>
      <scheme val="minor"/>
    </font>
    <font>
      <b/>
      <sz val="15"/>
      <color theme="1"/>
      <name val="Calibri"/>
      <family val="2"/>
      <charset val="161"/>
      <scheme val="minor"/>
    </font>
    <font>
      <b/>
      <sz val="14"/>
      <color theme="1"/>
      <name val="Cambria"/>
      <family val="1"/>
      <charset val="161"/>
      <scheme val="major"/>
    </font>
    <font>
      <b/>
      <sz val="11"/>
      <color theme="1"/>
      <name val="Cambria"/>
      <family val="1"/>
      <charset val="161"/>
      <scheme val="major"/>
    </font>
    <font>
      <sz val="12"/>
      <color rgb="FF3F3F76"/>
      <name val="Calibri"/>
      <family val="2"/>
      <charset val="161"/>
      <scheme val="minor"/>
    </font>
    <font>
      <sz val="12"/>
      <name val="Calibri"/>
      <family val="2"/>
      <charset val="161"/>
      <scheme val="minor"/>
    </font>
    <font>
      <b/>
      <sz val="12"/>
      <color rgb="FF7A4E00"/>
      <name val="Cambria"/>
      <family val="1"/>
      <charset val="161"/>
      <scheme val="major"/>
    </font>
    <font>
      <b/>
      <sz val="14"/>
      <color rgb="FFC00000"/>
      <name val="Calibri"/>
      <family val="2"/>
      <charset val="161"/>
      <scheme val="minor"/>
    </font>
    <font>
      <i/>
      <sz val="11"/>
      <color theme="1" tint="0.499984740745262"/>
      <name val="Calibri"/>
      <family val="2"/>
      <charset val="161"/>
      <scheme val="minor"/>
    </font>
    <font>
      <b/>
      <sz val="12"/>
      <color theme="1"/>
      <name val="Calibri"/>
      <family val="2"/>
      <charset val="161"/>
      <scheme val="minor"/>
    </font>
    <font>
      <i/>
      <sz val="10"/>
      <color theme="1" tint="0.499984740745262"/>
      <name val="Calibri"/>
      <family val="2"/>
      <charset val="161"/>
      <scheme val="minor"/>
    </font>
    <font>
      <b/>
      <sz val="14"/>
      <color theme="1"/>
      <name val="Calibri"/>
      <family val="2"/>
      <charset val="161"/>
      <scheme val="minor"/>
    </font>
    <font>
      <b/>
      <sz val="13"/>
      <color rgb="FF7A4E00"/>
      <name val="Cambria"/>
      <family val="1"/>
      <charset val="161"/>
      <scheme val="major"/>
    </font>
    <font>
      <b/>
      <sz val="16"/>
      <color rgb="FF7A4E00"/>
      <name val="Cambria"/>
      <family val="1"/>
      <charset val="161"/>
      <scheme val="major"/>
    </font>
    <font>
      <b/>
      <sz val="18"/>
      <color theme="1"/>
      <name val="Cambria"/>
      <family val="1"/>
      <charset val="161"/>
      <scheme val="major"/>
    </font>
    <font>
      <b/>
      <sz val="22"/>
      <color theme="1"/>
      <name val="Cambria"/>
      <family val="1"/>
      <charset val="161"/>
      <scheme val="major"/>
    </font>
    <font>
      <sz val="14"/>
      <color theme="1" tint="0.249977111117893"/>
      <name val="Cambria"/>
      <family val="1"/>
      <charset val="161"/>
      <scheme val="major"/>
    </font>
    <font>
      <i/>
      <sz val="8"/>
      <color theme="1" tint="0.499984740745262"/>
      <name val="Calibri"/>
      <family val="2"/>
      <charset val="161"/>
      <scheme val="minor"/>
    </font>
    <font>
      <sz val="9"/>
      <color indexed="81"/>
      <name val="Tahoma"/>
      <family val="2"/>
      <charset val="161"/>
    </font>
    <font>
      <b/>
      <sz val="9"/>
      <color indexed="81"/>
      <name val="Tahoma"/>
      <family val="2"/>
      <charset val="161"/>
    </font>
    <font>
      <b/>
      <i/>
      <sz val="11"/>
      <color theme="1" tint="0.34998626667073579"/>
      <name val="Calibri"/>
      <family val="2"/>
      <charset val="161"/>
      <scheme val="minor"/>
    </font>
    <font>
      <sz val="9"/>
      <color theme="1" tint="0.34998626667073579"/>
      <name val="Calibri"/>
      <family val="2"/>
      <charset val="161"/>
      <scheme val="minor"/>
    </font>
    <font>
      <sz val="24"/>
      <color theme="1"/>
      <name val="Calibri"/>
      <family val="2"/>
      <charset val="161"/>
      <scheme val="minor"/>
    </font>
    <font>
      <i/>
      <sz val="10"/>
      <color theme="1" tint="0.34998626667073579"/>
      <name val="Calibri"/>
      <family val="2"/>
      <charset val="161"/>
      <scheme val="minor"/>
    </font>
    <font>
      <i/>
      <sz val="11"/>
      <name val="Calibri"/>
      <family val="2"/>
      <charset val="161"/>
      <scheme val="minor"/>
    </font>
    <font>
      <b/>
      <i/>
      <sz val="14"/>
      <name val="Calibri"/>
      <family val="2"/>
      <charset val="161"/>
      <scheme val="minor"/>
    </font>
    <font>
      <sz val="9"/>
      <color theme="0" tint="-0.499984740745262"/>
      <name val="Calibri"/>
      <family val="2"/>
      <charset val="161"/>
      <scheme val="minor"/>
    </font>
    <font>
      <sz val="11"/>
      <color theme="0" tint="-0.34998626667073579"/>
      <name val="Calibri"/>
      <family val="2"/>
      <charset val="161"/>
      <scheme val="minor"/>
    </font>
    <font>
      <b/>
      <sz val="13"/>
      <color theme="1" tint="0.249977111117893"/>
      <name val="Arial Narrow"/>
      <family val="2"/>
      <charset val="161"/>
    </font>
    <font>
      <b/>
      <sz val="11"/>
      <color rgb="FF006100"/>
      <name val="Calibri"/>
      <family val="2"/>
      <charset val="161"/>
      <scheme val="minor"/>
    </font>
    <font>
      <sz val="11"/>
      <color theme="0" tint="-0.249977111117893"/>
      <name val="Calibri"/>
      <family val="2"/>
      <charset val="161"/>
      <scheme val="minor"/>
    </font>
    <font>
      <sz val="14"/>
      <color theme="1"/>
      <name val="Calibri"/>
      <family val="2"/>
      <charset val="161"/>
      <scheme val="minor"/>
    </font>
  </fonts>
  <fills count="12">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EB88"/>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5" applyNumberFormat="0" applyAlignment="0" applyProtection="0"/>
    <xf numFmtId="0" fontId="12" fillId="0" borderId="0" applyNumberFormat="0" applyFill="0" applyBorder="0" applyAlignment="0" applyProtection="0"/>
  </cellStyleXfs>
  <cellXfs count="140">
    <xf numFmtId="0" fontId="0" fillId="0" borderId="0" xfId="0"/>
    <xf numFmtId="0" fontId="0" fillId="0" borderId="0" xfId="0" applyAlignment="1">
      <alignment horizontal="center"/>
    </xf>
    <xf numFmtId="0" fontId="0" fillId="0" borderId="0" xfId="0" applyProtection="1"/>
    <xf numFmtId="0" fontId="1" fillId="0" borderId="0" xfId="0" applyFont="1" applyFill="1" applyAlignment="1" applyProtection="1">
      <alignment horizontal="right"/>
    </xf>
    <xf numFmtId="0" fontId="0" fillId="0" borderId="0" xfId="0" applyFill="1" applyProtection="1"/>
    <xf numFmtId="0" fontId="2" fillId="0" borderId="0" xfId="0" applyFont="1" applyFill="1" applyBorder="1" applyAlignment="1" applyProtection="1">
      <alignment vertical="top"/>
    </xf>
    <xf numFmtId="0" fontId="7" fillId="0" borderId="0" xfId="0" applyFont="1" applyAlignment="1" applyProtection="1">
      <alignment horizontal="right" vertical="center"/>
    </xf>
    <xf numFmtId="0" fontId="0" fillId="0" borderId="0" xfId="0" applyFill="1" applyAlignment="1" applyProtection="1">
      <alignment horizontal="right"/>
    </xf>
    <xf numFmtId="0" fontId="0" fillId="0" borderId="0" xfId="0" applyAlignment="1" applyProtection="1">
      <alignment horizontal="right"/>
    </xf>
    <xf numFmtId="0" fontId="15" fillId="6" borderId="11" xfId="0" applyFont="1" applyFill="1" applyBorder="1" applyAlignment="1" applyProtection="1">
      <alignment horizontal="left" vertical="center"/>
      <protection locked="0"/>
    </xf>
    <xf numFmtId="0" fontId="15" fillId="6" borderId="17" xfId="0" applyFont="1" applyFill="1" applyBorder="1" applyAlignment="1" applyProtection="1">
      <alignment horizontal="left" vertical="center"/>
      <protection locked="0"/>
    </xf>
    <xf numFmtId="0" fontId="16" fillId="6" borderId="17" xfId="0" applyFont="1" applyFill="1" applyBorder="1" applyAlignment="1" applyProtection="1">
      <alignment horizontal="left" vertical="center"/>
      <protection locked="0"/>
    </xf>
    <xf numFmtId="0" fontId="15" fillId="6" borderId="14" xfId="0" applyFont="1" applyFill="1" applyBorder="1" applyAlignment="1" applyProtection="1">
      <alignment horizontal="left" vertical="center"/>
      <protection locked="0"/>
    </xf>
    <xf numFmtId="0" fontId="18" fillId="8" borderId="8" xfId="0" applyFont="1" applyFill="1" applyBorder="1" applyAlignment="1" applyProtection="1">
      <alignment horizontal="center"/>
    </xf>
    <xf numFmtId="0" fontId="19" fillId="5" borderId="5" xfId="3" applyFont="1" applyFill="1" applyAlignment="1" applyProtection="1">
      <alignment horizontal="right"/>
    </xf>
    <xf numFmtId="0" fontId="17" fillId="8" borderId="7" xfId="0" applyFont="1" applyFill="1" applyBorder="1" applyAlignment="1" applyProtection="1">
      <alignment horizontal="center"/>
    </xf>
    <xf numFmtId="0" fontId="21" fillId="3" borderId="5" xfId="2" applyFont="1" applyBorder="1" applyAlignment="1" applyProtection="1">
      <alignment horizontal="center" vertical="center"/>
    </xf>
    <xf numFmtId="0" fontId="21" fillId="3" borderId="5" xfId="2" applyFont="1" applyBorder="1" applyAlignment="1" applyProtection="1">
      <alignment horizontal="center" vertical="center" wrapText="1"/>
    </xf>
    <xf numFmtId="0" fontId="6" fillId="0" borderId="0" xfId="0" applyFont="1" applyAlignment="1" applyProtection="1">
      <alignment horizontal="right" vertical="center"/>
    </xf>
    <xf numFmtId="0" fontId="22" fillId="3" borderId="15" xfId="2" applyFont="1" applyBorder="1" applyAlignment="1" applyProtection="1">
      <alignment horizontal="center" vertical="center"/>
    </xf>
    <xf numFmtId="0" fontId="24" fillId="0" borderId="0" xfId="0" applyFont="1" applyAlignment="1" applyProtection="1">
      <alignment horizontal="right"/>
    </xf>
    <xf numFmtId="0" fontId="22" fillId="3" borderId="6" xfId="2" applyFont="1" applyBorder="1" applyAlignment="1" applyProtection="1">
      <alignment horizontal="center"/>
    </xf>
    <xf numFmtId="0" fontId="0" fillId="0" borderId="0" xfId="0" applyAlignment="1" applyProtection="1">
      <alignment horizontal="center"/>
    </xf>
    <xf numFmtId="0" fontId="13" fillId="7" borderId="9" xfId="0" applyFont="1" applyFill="1" applyBorder="1" applyAlignment="1" applyProtection="1">
      <alignment horizontal="right" vertical="center" indent="1"/>
    </xf>
    <xf numFmtId="0" fontId="13" fillId="7" borderId="16" xfId="0" applyFont="1" applyFill="1" applyBorder="1" applyAlignment="1" applyProtection="1">
      <alignment horizontal="right" vertical="center" indent="1"/>
    </xf>
    <xf numFmtId="0" fontId="13" fillId="7" borderId="12" xfId="0" applyFont="1" applyFill="1" applyBorder="1" applyAlignment="1" applyProtection="1">
      <alignment horizontal="right" vertical="center" indent="1"/>
    </xf>
    <xf numFmtId="0" fontId="0" fillId="6" borderId="8" xfId="0" applyFont="1" applyFill="1" applyBorder="1" applyAlignment="1" applyProtection="1">
      <alignment vertical="center" wrapText="1"/>
      <protection locked="0"/>
    </xf>
    <xf numFmtId="0" fontId="0" fillId="6" borderId="6" xfId="0" applyFont="1" applyFill="1" applyBorder="1" applyAlignment="1" applyProtection="1">
      <alignment vertical="center" wrapText="1"/>
      <protection locked="0"/>
    </xf>
    <xf numFmtId="164" fontId="8" fillId="7" borderId="8" xfId="3" applyNumberFormat="1" applyFont="1" applyFill="1" applyBorder="1" applyAlignment="1" applyProtection="1">
      <alignment horizontal="center" vertical="center" wrapText="1"/>
    </xf>
    <xf numFmtId="0" fontId="0" fillId="6" borderId="8"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protection locked="0"/>
    </xf>
    <xf numFmtId="164" fontId="8" fillId="7" borderId="6" xfId="3" applyNumberFormat="1" applyFont="1" applyFill="1" applyBorder="1" applyAlignment="1" applyProtection="1">
      <alignment horizontal="center" vertical="center" wrapText="1"/>
    </xf>
    <xf numFmtId="0" fontId="0" fillId="6"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protection locked="0"/>
    </xf>
    <xf numFmtId="14" fontId="20" fillId="6" borderId="6" xfId="1" applyNumberFormat="1" applyFont="1" applyFill="1" applyBorder="1" applyAlignment="1" applyProtection="1">
      <alignment horizontal="left"/>
      <protection locked="0"/>
    </xf>
    <xf numFmtId="14" fontId="19" fillId="5" borderId="5" xfId="3" applyNumberFormat="1" applyFont="1" applyFill="1" applyAlignment="1" applyProtection="1">
      <alignment horizontal="left"/>
    </xf>
    <xf numFmtId="14" fontId="20" fillId="7" borderId="6" xfId="1" applyNumberFormat="1" applyFont="1" applyFill="1" applyBorder="1" applyAlignment="1" applyProtection="1">
      <alignment horizontal="left"/>
    </xf>
    <xf numFmtId="0" fontId="32" fillId="0" borderId="0" xfId="0" applyFont="1" applyAlignment="1" applyProtection="1">
      <alignment horizontal="left"/>
    </xf>
    <xf numFmtId="1" fontId="17" fillId="8" borderId="7" xfId="0" applyNumberFormat="1" applyFont="1" applyFill="1" applyBorder="1" applyAlignment="1" applyProtection="1">
      <alignment horizontal="center"/>
    </xf>
    <xf numFmtId="0" fontId="14" fillId="7" borderId="8" xfId="0" applyFont="1" applyFill="1" applyBorder="1" applyAlignment="1" applyProtection="1">
      <alignment horizontal="center" vertical="center"/>
    </xf>
    <xf numFmtId="0" fontId="15" fillId="6" borderId="11" xfId="0" applyFont="1" applyFill="1" applyBorder="1" applyAlignment="1" applyProtection="1">
      <alignment horizontal="left" vertical="center"/>
      <protection locked="0"/>
    </xf>
    <xf numFmtId="0" fontId="15" fillId="6" borderId="14" xfId="0" applyFont="1" applyFill="1" applyBorder="1" applyAlignment="1" applyProtection="1">
      <alignment horizontal="left" vertical="center"/>
      <protection locked="0"/>
    </xf>
    <xf numFmtId="14" fontId="41" fillId="0" borderId="0" xfId="0" applyNumberFormat="1" applyFont="1" applyAlignment="1" applyProtection="1">
      <alignment horizontal="center"/>
    </xf>
    <xf numFmtId="0" fontId="42" fillId="7" borderId="25" xfId="0" applyFont="1" applyFill="1" applyBorder="1" applyAlignment="1" applyProtection="1">
      <alignment horizontal="right" vertical="center" indent="1"/>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right" vertical="center" indent="1"/>
    </xf>
    <xf numFmtId="0" fontId="26" fillId="7" borderId="12" xfId="0" applyFont="1" applyFill="1" applyBorder="1" applyAlignment="1" applyProtection="1">
      <alignment horizontal="right" vertical="center" indent="1"/>
    </xf>
    <xf numFmtId="166" fontId="2" fillId="0" borderId="0" xfId="0" applyNumberFormat="1" applyFont="1" applyFill="1" applyBorder="1" applyAlignment="1" applyProtection="1">
      <alignment vertical="top"/>
    </xf>
    <xf numFmtId="0" fontId="14" fillId="7" borderId="25" xfId="0" applyFont="1" applyFill="1" applyBorder="1" applyAlignment="1" applyProtection="1">
      <alignment horizontal="right" vertical="center" indent="1"/>
    </xf>
    <xf numFmtId="0" fontId="43" fillId="7" borderId="1" xfId="0" applyFont="1" applyFill="1" applyBorder="1" applyAlignment="1" applyProtection="1">
      <alignment horizontal="right" vertical="center" indent="1"/>
    </xf>
    <xf numFmtId="1" fontId="42" fillId="7" borderId="26" xfId="0" applyNumberFormat="1" applyFont="1" applyFill="1" applyBorder="1" applyAlignment="1" applyProtection="1">
      <alignment horizontal="left" vertical="center"/>
    </xf>
    <xf numFmtId="167" fontId="3" fillId="2" borderId="6" xfId="1" applyNumberFormat="1" applyBorder="1" applyProtection="1">
      <protection locked="0"/>
    </xf>
    <xf numFmtId="0" fontId="8" fillId="4" borderId="6" xfId="3" applyFont="1" applyBorder="1" applyAlignment="1" applyProtection="1">
      <alignment horizontal="center"/>
    </xf>
    <xf numFmtId="0" fontId="0" fillId="7" borderId="6" xfId="0" applyFill="1" applyBorder="1" applyProtection="1"/>
    <xf numFmtId="167" fontId="0" fillId="7" borderId="6" xfId="0" applyNumberFormat="1" applyFill="1" applyBorder="1" applyProtection="1"/>
    <xf numFmtId="0" fontId="43" fillId="7" borderId="3" xfId="0" applyFont="1" applyFill="1" applyBorder="1" applyAlignment="1" applyProtection="1">
      <alignment horizontal="right" vertical="center" indent="1"/>
    </xf>
    <xf numFmtId="0" fontId="25" fillId="0" borderId="0" xfId="0" applyFont="1" applyFill="1" applyBorder="1" applyAlignment="1" applyProtection="1">
      <alignment wrapText="1"/>
    </xf>
    <xf numFmtId="0" fontId="25" fillId="0" borderId="0" xfId="0" applyFont="1" applyFill="1" applyAlignment="1" applyProtection="1">
      <alignment wrapText="1"/>
    </xf>
    <xf numFmtId="168" fontId="15" fillId="6" borderId="2" xfId="0" applyNumberFormat="1" applyFont="1" applyFill="1" applyBorder="1" applyAlignment="1" applyProtection="1">
      <alignment horizontal="left" vertical="center"/>
      <protection locked="0"/>
    </xf>
    <xf numFmtId="168" fontId="15" fillId="7" borderId="4" xfId="0" applyNumberFormat="1" applyFont="1" applyFill="1" applyBorder="1" applyAlignment="1" applyProtection="1">
      <alignment horizontal="left" vertical="center"/>
    </xf>
    <xf numFmtId="168" fontId="15" fillId="7" borderId="26" xfId="0" applyNumberFormat="1" applyFont="1" applyFill="1" applyBorder="1" applyAlignment="1" applyProtection="1">
      <alignment horizontal="left" vertical="center"/>
    </xf>
    <xf numFmtId="0" fontId="45" fillId="0" borderId="0" xfId="0" applyFont="1" applyAlignment="1">
      <alignment horizontal="center"/>
    </xf>
    <xf numFmtId="0" fontId="30" fillId="0" borderId="0" xfId="0" applyFont="1" applyAlignment="1" applyProtection="1">
      <alignment horizontal="right" wrapText="1"/>
    </xf>
    <xf numFmtId="0" fontId="31" fillId="0" borderId="0" xfId="0" quotePrefix="1" applyFont="1" applyAlignment="1" applyProtection="1">
      <alignment horizontal="center"/>
    </xf>
    <xf numFmtId="0" fontId="31" fillId="0" borderId="0" xfId="0" applyFont="1" applyAlignment="1" applyProtection="1">
      <alignment horizontal="center"/>
    </xf>
    <xf numFmtId="0" fontId="15" fillId="6" borderId="9" xfId="0" applyFont="1" applyFill="1" applyBorder="1" applyAlignment="1" applyProtection="1">
      <alignment horizontal="left" vertical="center"/>
      <protection locked="0"/>
    </xf>
    <xf numFmtId="0" fontId="15" fillId="6" borderId="11" xfId="0" applyFont="1" applyFill="1" applyBorder="1" applyAlignment="1" applyProtection="1">
      <alignment horizontal="left" vertical="center"/>
      <protection locked="0"/>
    </xf>
    <xf numFmtId="0" fontId="15" fillId="6" borderId="12" xfId="0" applyFont="1" applyFill="1" applyBorder="1" applyAlignment="1" applyProtection="1">
      <alignment horizontal="left" vertical="center"/>
      <protection locked="0"/>
    </xf>
    <xf numFmtId="0" fontId="15" fillId="6" borderId="14" xfId="0" applyFont="1" applyFill="1" applyBorder="1" applyAlignment="1" applyProtection="1">
      <alignment horizontal="left" vertical="center"/>
      <protection locked="0"/>
    </xf>
    <xf numFmtId="0" fontId="26" fillId="7" borderId="1" xfId="0" applyFont="1" applyFill="1" applyBorder="1" applyAlignment="1" applyProtection="1">
      <alignment horizontal="right" vertical="center" wrapText="1" indent="1"/>
    </xf>
    <xf numFmtId="0" fontId="26" fillId="7" borderId="3" xfId="0" applyFont="1" applyFill="1" applyBorder="1" applyAlignment="1" applyProtection="1">
      <alignment horizontal="right" vertical="center" indent="1"/>
    </xf>
    <xf numFmtId="0" fontId="37" fillId="7" borderId="2" xfId="0" applyFont="1" applyFill="1" applyBorder="1" applyAlignment="1" applyProtection="1">
      <alignment horizontal="left" vertical="center" indent="1"/>
    </xf>
    <xf numFmtId="0" fontId="37" fillId="7" borderId="4" xfId="0" applyFont="1" applyFill="1" applyBorder="1" applyAlignment="1" applyProtection="1">
      <alignment horizontal="left" vertical="center" indent="1"/>
    </xf>
    <xf numFmtId="0" fontId="15" fillId="6" borderId="16" xfId="0" applyFont="1" applyFill="1" applyBorder="1" applyAlignment="1" applyProtection="1">
      <alignment horizontal="left" vertical="center"/>
      <protection locked="0"/>
    </xf>
    <xf numFmtId="0" fontId="15" fillId="6" borderId="17" xfId="0" applyFont="1" applyFill="1" applyBorder="1" applyAlignment="1" applyProtection="1">
      <alignment horizontal="left" vertical="center"/>
      <protection locked="0"/>
    </xf>
    <xf numFmtId="0" fontId="38" fillId="0" borderId="18" xfId="0" applyFont="1" applyBorder="1" applyAlignment="1" applyProtection="1">
      <alignment horizontal="center" wrapText="1"/>
    </xf>
    <xf numFmtId="0" fontId="38" fillId="0" borderId="0" xfId="0" applyFont="1" applyBorder="1" applyAlignment="1" applyProtection="1">
      <alignment horizontal="center" wrapText="1"/>
    </xf>
    <xf numFmtId="0" fontId="11" fillId="0" borderId="0" xfId="0" applyFont="1" applyAlignment="1" applyProtection="1">
      <alignment horizontal="center"/>
    </xf>
    <xf numFmtId="165" fontId="10" fillId="0" borderId="16" xfId="0" applyNumberFormat="1" applyFont="1" applyBorder="1" applyAlignment="1" applyProtection="1">
      <alignment horizontal="left" indent="1"/>
    </xf>
    <xf numFmtId="165" fontId="10" fillId="0" borderId="0" xfId="0" applyNumberFormat="1" applyFont="1" applyBorder="1" applyAlignment="1" applyProtection="1">
      <alignment horizontal="left" indent="1"/>
    </xf>
    <xf numFmtId="0" fontId="9" fillId="3" borderId="6" xfId="2" applyFont="1" applyBorder="1" applyAlignment="1" applyProtection="1">
      <alignment horizontal="center" vertical="center" wrapText="1"/>
    </xf>
    <xf numFmtId="165" fontId="36" fillId="0" borderId="16" xfId="0" applyNumberFormat="1" applyFont="1" applyBorder="1" applyAlignment="1" applyProtection="1">
      <alignment horizontal="left" indent="1"/>
    </xf>
    <xf numFmtId="165" fontId="36" fillId="0" borderId="0" xfId="0" applyNumberFormat="1" applyFont="1" applyBorder="1" applyAlignment="1" applyProtection="1">
      <alignment horizontal="left" indent="1"/>
    </xf>
    <xf numFmtId="0" fontId="23" fillId="9" borderId="9" xfId="4" quotePrefix="1" applyFont="1" applyFill="1" applyBorder="1" applyAlignment="1" applyProtection="1">
      <alignment horizontal="left" vertical="top" wrapText="1" indent="1"/>
    </xf>
    <xf numFmtId="0" fontId="23" fillId="9" borderId="10" xfId="4" quotePrefix="1" applyFont="1" applyFill="1" applyBorder="1" applyAlignment="1" applyProtection="1">
      <alignment horizontal="left" vertical="top" wrapText="1" indent="1"/>
    </xf>
    <xf numFmtId="0" fontId="23" fillId="9" borderId="11" xfId="4" quotePrefix="1" applyFont="1" applyFill="1" applyBorder="1" applyAlignment="1" applyProtection="1">
      <alignment horizontal="left" vertical="top" wrapText="1" indent="1"/>
    </xf>
    <xf numFmtId="0" fontId="23" fillId="9" borderId="16" xfId="4" quotePrefix="1" applyFont="1" applyFill="1" applyBorder="1" applyAlignment="1" applyProtection="1">
      <alignment horizontal="left" vertical="top" wrapText="1" indent="1"/>
    </xf>
    <xf numFmtId="0" fontId="23" fillId="9" borderId="0" xfId="4" quotePrefix="1" applyFont="1" applyFill="1" applyBorder="1" applyAlignment="1" applyProtection="1">
      <alignment horizontal="left" vertical="top" wrapText="1" indent="1"/>
    </xf>
    <xf numFmtId="0" fontId="23" fillId="9" borderId="17" xfId="4" quotePrefix="1" applyFont="1" applyFill="1" applyBorder="1" applyAlignment="1" applyProtection="1">
      <alignment horizontal="left" vertical="top" wrapText="1" indent="1"/>
    </xf>
    <xf numFmtId="0" fontId="23" fillId="9" borderId="12" xfId="4" quotePrefix="1" applyFont="1" applyFill="1" applyBorder="1" applyAlignment="1" applyProtection="1">
      <alignment horizontal="left" vertical="top" wrapText="1" indent="1"/>
    </xf>
    <xf numFmtId="0" fontId="23" fillId="9" borderId="13" xfId="4" quotePrefix="1" applyFont="1" applyFill="1" applyBorder="1" applyAlignment="1" applyProtection="1">
      <alignment horizontal="left" vertical="top" wrapText="1" indent="1"/>
    </xf>
    <xf numFmtId="0" fontId="23" fillId="9" borderId="14" xfId="4" quotePrefix="1" applyFont="1" applyFill="1" applyBorder="1" applyAlignment="1" applyProtection="1">
      <alignment horizontal="left" vertical="top" wrapText="1" indent="1"/>
    </xf>
    <xf numFmtId="0" fontId="0" fillId="6" borderId="9" xfId="0" applyFont="1" applyFill="1" applyBorder="1" applyAlignment="1" applyProtection="1">
      <alignment horizontal="center" vertical="top" wrapText="1"/>
      <protection locked="0"/>
    </xf>
    <xf numFmtId="0" fontId="0" fillId="6" borderId="10" xfId="0" applyFont="1" applyFill="1" applyBorder="1" applyAlignment="1" applyProtection="1">
      <alignment horizontal="center" vertical="top" wrapText="1"/>
      <protection locked="0"/>
    </xf>
    <xf numFmtId="0" fontId="0" fillId="6" borderId="11" xfId="0" applyFont="1" applyFill="1" applyBorder="1" applyAlignment="1" applyProtection="1">
      <alignment horizontal="center" vertical="top" wrapText="1"/>
      <protection locked="0"/>
    </xf>
    <xf numFmtId="0" fontId="0" fillId="6" borderId="12" xfId="0" applyFont="1" applyFill="1" applyBorder="1" applyAlignment="1" applyProtection="1">
      <alignment horizontal="center" vertical="top" wrapText="1"/>
      <protection locked="0"/>
    </xf>
    <xf numFmtId="0" fontId="0" fillId="6" borderId="13" xfId="0" applyFont="1" applyFill="1" applyBorder="1" applyAlignment="1" applyProtection="1">
      <alignment horizontal="center" vertical="top" wrapText="1"/>
      <protection locked="0"/>
    </xf>
    <xf numFmtId="0" fontId="0" fillId="6" borderId="14" xfId="0" applyFont="1" applyFill="1" applyBorder="1" applyAlignment="1" applyProtection="1">
      <alignment horizontal="center" vertical="top" wrapText="1"/>
      <protection locked="0"/>
    </xf>
    <xf numFmtId="0" fontId="0" fillId="11" borderId="19" xfId="0" applyFill="1" applyBorder="1" applyAlignment="1" applyProtection="1">
      <alignment horizontal="center" vertical="top" wrapText="1"/>
      <protection locked="0"/>
    </xf>
    <xf numFmtId="0" fontId="0" fillId="11" borderId="20" xfId="0" applyFill="1" applyBorder="1" applyAlignment="1" applyProtection="1">
      <alignment horizontal="center" vertical="top" wrapText="1"/>
      <protection locked="0"/>
    </xf>
    <xf numFmtId="0" fontId="0" fillId="11" borderId="21" xfId="0" applyFill="1" applyBorder="1" applyAlignment="1" applyProtection="1">
      <alignment horizontal="center" vertical="top" wrapText="1"/>
      <protection locked="0"/>
    </xf>
    <xf numFmtId="0" fontId="27" fillId="10" borderId="19" xfId="0" applyFont="1" applyFill="1" applyBorder="1" applyAlignment="1" applyProtection="1">
      <alignment horizontal="center"/>
    </xf>
    <xf numFmtId="0" fontId="27" fillId="10" borderId="20" xfId="0" applyFont="1" applyFill="1" applyBorder="1" applyAlignment="1" applyProtection="1">
      <alignment horizontal="center"/>
    </xf>
    <xf numFmtId="0" fontId="27" fillId="10" borderId="21" xfId="0" applyFont="1" applyFill="1" applyBorder="1" applyAlignment="1" applyProtection="1">
      <alignment horizontal="center"/>
    </xf>
    <xf numFmtId="0" fontId="0" fillId="6" borderId="9"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14" xfId="0" applyFont="1" applyFill="1" applyBorder="1" applyAlignment="1" applyProtection="1">
      <alignment horizontal="left" vertical="top" wrapText="1"/>
      <protection locked="0"/>
    </xf>
    <xf numFmtId="0" fontId="0" fillId="6" borderId="19" xfId="0" applyFill="1" applyBorder="1" applyAlignment="1" applyProtection="1">
      <alignment horizontal="center" vertical="top" wrapText="1"/>
      <protection locked="0"/>
    </xf>
    <xf numFmtId="0" fontId="0" fillId="6" borderId="20" xfId="0" applyFill="1" applyBorder="1" applyAlignment="1" applyProtection="1">
      <alignment horizontal="center" vertical="top" wrapText="1"/>
      <protection locked="0"/>
    </xf>
    <xf numFmtId="0" fontId="0" fillId="6" borderId="21" xfId="0" applyFill="1" applyBorder="1" applyAlignment="1" applyProtection="1">
      <alignment horizontal="center" vertical="top" wrapText="1"/>
      <protection locked="0"/>
    </xf>
    <xf numFmtId="0" fontId="0" fillId="11" borderId="9" xfId="0" applyFill="1" applyBorder="1" applyAlignment="1" applyProtection="1">
      <alignment horizontal="left" vertical="top" wrapText="1"/>
      <protection locked="0"/>
    </xf>
    <xf numFmtId="0" fontId="0" fillId="11" borderId="10"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0" fillId="11" borderId="16"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7"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3" xfId="0" applyFill="1" applyBorder="1" applyAlignment="1" applyProtection="1">
      <alignment horizontal="left" vertical="top" wrapText="1"/>
      <protection locked="0"/>
    </xf>
    <xf numFmtId="0" fontId="0" fillId="11" borderId="14" xfId="0" applyFill="1" applyBorder="1" applyAlignment="1" applyProtection="1">
      <alignment horizontal="left" vertical="top" wrapText="1"/>
      <protection locked="0"/>
    </xf>
    <xf numFmtId="0" fontId="21" fillId="3" borderId="22" xfId="2" applyFont="1" applyBorder="1" applyAlignment="1" applyProtection="1">
      <alignment horizontal="center" vertical="center" wrapText="1"/>
    </xf>
    <xf numFmtId="0" fontId="21" fillId="3" borderId="23" xfId="2" applyFont="1" applyBorder="1" applyAlignment="1" applyProtection="1">
      <alignment horizontal="center" vertical="center" wrapText="1"/>
    </xf>
    <xf numFmtId="0" fontId="21" fillId="3" borderId="24" xfId="2" applyFont="1" applyBorder="1" applyAlignment="1" applyProtection="1">
      <alignment horizontal="center" vertical="center" wrapText="1"/>
    </xf>
    <xf numFmtId="0" fontId="21" fillId="3" borderId="19" xfId="2" applyFont="1" applyBorder="1" applyAlignment="1" applyProtection="1">
      <alignment horizontal="center" vertical="center" wrapText="1"/>
    </xf>
    <xf numFmtId="0" fontId="21" fillId="3" borderId="20" xfId="2" applyFont="1" applyBorder="1" applyAlignment="1" applyProtection="1">
      <alignment horizontal="center" vertical="center" wrapText="1"/>
    </xf>
    <xf numFmtId="0" fontId="21" fillId="3" borderId="21" xfId="2" applyFont="1" applyBorder="1" applyAlignment="1" applyProtection="1">
      <alignment horizontal="center" vertical="center" wrapText="1"/>
    </xf>
    <xf numFmtId="0" fontId="25" fillId="0" borderId="10" xfId="0" applyFont="1" applyBorder="1" applyAlignment="1">
      <alignment horizontal="center"/>
    </xf>
    <xf numFmtId="0" fontId="46" fillId="0" borderId="0" xfId="0" applyFont="1" applyAlignment="1">
      <alignment horizontal="right"/>
    </xf>
    <xf numFmtId="0" fontId="46" fillId="0" borderId="0" xfId="0" applyFont="1" applyAlignment="1">
      <alignment horizontal="left"/>
    </xf>
    <xf numFmtId="0" fontId="25" fillId="0" borderId="0" xfId="0" applyFont="1" applyBorder="1" applyAlignment="1">
      <alignment horizontal="center"/>
    </xf>
    <xf numFmtId="0" fontId="29" fillId="0" borderId="0" xfId="0" applyFont="1" applyBorder="1" applyAlignment="1">
      <alignment horizontal="center"/>
    </xf>
    <xf numFmtId="0" fontId="0" fillId="6" borderId="16"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7" xfId="0" applyFont="1" applyFill="1" applyBorder="1" applyAlignment="1" applyProtection="1">
      <alignment horizontal="left" vertical="top" wrapText="1"/>
      <protection locked="0"/>
    </xf>
    <xf numFmtId="0" fontId="8" fillId="4" borderId="11" xfId="3" applyFont="1" applyBorder="1" applyAlignment="1" applyProtection="1">
      <alignment horizontal="center" vertical="center" textRotation="90"/>
    </xf>
    <xf numFmtId="0" fontId="8" fillId="4" borderId="17" xfId="3" applyFont="1" applyBorder="1" applyAlignment="1" applyProtection="1">
      <alignment horizontal="center" vertical="center" textRotation="90"/>
    </xf>
    <xf numFmtId="0" fontId="8" fillId="4" borderId="14" xfId="3" applyFont="1" applyBorder="1" applyAlignment="1" applyProtection="1">
      <alignment horizontal="center" vertical="center" textRotation="90"/>
    </xf>
    <xf numFmtId="0" fontId="44" fillId="2" borderId="6" xfId="1" applyFont="1" applyBorder="1" applyAlignment="1" applyProtection="1">
      <alignment horizontal="center" vertical="center"/>
      <protection locked="0"/>
    </xf>
  </cellXfs>
  <cellStyles count="5">
    <cellStyle name="Εισαγωγή" xfId="3" builtinId="20"/>
    <cellStyle name="Επεξηγηματικό κείμενο" xfId="4" builtinId="53"/>
    <cellStyle name="Καλό" xfId="1" builtinId="26"/>
    <cellStyle name="Κανονικό" xfId="0" builtinId="0"/>
    <cellStyle name="Ουδέτερο" xfId="2" builtinId="28"/>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7A4E00"/>
      <color rgb="FFFFEB88"/>
      <color rgb="FF3F3F76"/>
      <color rgb="FF552803"/>
      <color rgb="FF583900"/>
      <color rgb="FFFFFFCD"/>
      <color rgb="FFFF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xdr:row>
      <xdr:rowOff>152400</xdr:rowOff>
    </xdr:from>
    <xdr:to>
      <xdr:col>1</xdr:col>
      <xdr:colOff>952501</xdr:colOff>
      <xdr:row>7</xdr:row>
      <xdr:rowOff>158986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55"/>
        <a:stretch/>
      </xdr:blipFill>
      <xdr:spPr>
        <a:xfrm>
          <a:off x="476250" y="1476375"/>
          <a:ext cx="847726" cy="920986"/>
        </a:xfrm>
        <a:prstGeom prst="rect">
          <a:avLst/>
        </a:prstGeom>
      </xdr:spPr>
    </xdr:pic>
    <xdr:clientData/>
  </xdr:twoCellAnchor>
  <xdr:twoCellAnchor editAs="oneCell">
    <xdr:from>
      <xdr:col>2</xdr:col>
      <xdr:colOff>2457451</xdr:colOff>
      <xdr:row>20</xdr:row>
      <xdr:rowOff>47625</xdr:rowOff>
    </xdr:from>
    <xdr:to>
      <xdr:col>2</xdr:col>
      <xdr:colOff>3162301</xdr:colOff>
      <xdr:row>22</xdr:row>
      <xdr:rowOff>228600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8726" y="6153150"/>
          <a:ext cx="704850" cy="704850"/>
        </a:xfrm>
        <a:prstGeom prst="rect">
          <a:avLst/>
        </a:prstGeom>
      </xdr:spPr>
    </xdr:pic>
    <xdr:clientData/>
  </xdr:twoCellAnchor>
  <xdr:twoCellAnchor>
    <xdr:from>
      <xdr:col>1</xdr:col>
      <xdr:colOff>0</xdr:colOff>
      <xdr:row>0</xdr:row>
      <xdr:rowOff>180975</xdr:rowOff>
    </xdr:from>
    <xdr:to>
      <xdr:col>1</xdr:col>
      <xdr:colOff>1038225</xdr:colOff>
      <xdr:row>3</xdr:row>
      <xdr:rowOff>85725</xdr:rowOff>
    </xdr:to>
    <xdr:pic>
      <xdr:nvPicPr>
        <xdr:cNvPr id="5" name="Εικόνα 1" descr="http://www.uth.gr/images/logos/UTH-logo-greek.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18097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523875</xdr:colOff>
      <xdr:row>65</xdr:row>
      <xdr:rowOff>628649</xdr:rowOff>
    </xdr:from>
    <xdr:to>
      <xdr:col>12</xdr:col>
      <xdr:colOff>285750</xdr:colOff>
      <xdr:row>66</xdr:row>
      <xdr:rowOff>390524</xdr:rowOff>
    </xdr:to>
    <xdr:sp macro="" textlink="">
      <xdr:nvSpPr>
        <xdr:cNvPr id="2" name="Rounded Rectangular Callout 1">
          <a:extLst>
            <a:ext uri="{FF2B5EF4-FFF2-40B4-BE49-F238E27FC236}">
              <a16:creationId xmlns:a16="http://schemas.microsoft.com/office/drawing/2014/main" id="{00000000-0008-0000-0700-000002000000}"/>
            </a:ext>
          </a:extLst>
        </xdr:cNvPr>
        <xdr:cNvSpPr/>
      </xdr:nvSpPr>
      <xdr:spPr>
        <a:xfrm>
          <a:off x="6867525" y="33146999"/>
          <a:ext cx="2428875" cy="733425"/>
        </a:xfrm>
        <a:prstGeom prst="wedgeRoundRectCallout">
          <a:avLst>
            <a:gd name="adj1" fmla="val 23481"/>
            <a:gd name="adj2" fmla="val 110965"/>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l-GR" sz="1100"/>
            <a:t>Σύνολο Εργάσιμων Ημερών για τον ασκούμενο. Η τιμή αυτή</a:t>
          </a:r>
          <a:r>
            <a:rPr lang="el-GR" sz="1100" baseline="0"/>
            <a:t> εμφανίζεται και στο φύλλο </a:t>
          </a:r>
          <a:r>
            <a:rPr lang="el-GR" sz="1100" b="1" baseline="0"/>
            <a:t>Στοιχεία Πρακτικής</a:t>
          </a:r>
          <a:r>
            <a:rPr lang="el-GR" sz="1100" baseline="0"/>
            <a: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7</xdr:row>
      <xdr:rowOff>123824</xdr:rowOff>
    </xdr:from>
    <xdr:to>
      <xdr:col>10</xdr:col>
      <xdr:colOff>381000</xdr:colOff>
      <xdr:row>20</xdr:row>
      <xdr:rowOff>171449</xdr:rowOff>
    </xdr:to>
    <xdr:sp macro="" textlink="">
      <xdr:nvSpPr>
        <xdr:cNvPr id="2" name="Rectangular Callout 1">
          <a:extLst>
            <a:ext uri="{FF2B5EF4-FFF2-40B4-BE49-F238E27FC236}">
              <a16:creationId xmlns:a16="http://schemas.microsoft.com/office/drawing/2014/main" id="{00000000-0008-0000-0900-000002000000}"/>
            </a:ext>
          </a:extLst>
        </xdr:cNvPr>
        <xdr:cNvSpPr/>
      </xdr:nvSpPr>
      <xdr:spPr>
        <a:xfrm>
          <a:off x="5981700" y="1457324"/>
          <a:ext cx="2809875" cy="2524125"/>
        </a:xfrm>
        <a:prstGeom prst="wedgeRectCallout">
          <a:avLst>
            <a:gd name="adj1" fmla="val -69847"/>
            <a:gd name="adj2" fmla="val 3482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l-GR" sz="1100"/>
            <a:t>Καταχωρίστε</a:t>
          </a:r>
          <a:r>
            <a:rPr lang="el-GR" sz="1100" baseline="0"/>
            <a:t> τις επιπλέον αργίες βάζοντας μόνο την ημερομηνία. Ο σωστός τρόπος καταχώρισης μιας ημερομηνίας είναι αυτός που βλέπετε στο ρολόι του Η/Υ σας, στην κάτω δεξιά γωνία της οθόνης (δεν είναι δηλαδή ίδιος σε κάθε Η/Υ). </a:t>
          </a:r>
          <a:br>
            <a:rPr lang="el-GR" sz="1100" baseline="0"/>
          </a:br>
          <a:r>
            <a:rPr lang="el-GR" sz="1100" baseline="0"/>
            <a:t/>
          </a:r>
          <a:br>
            <a:rPr lang="el-GR" sz="1100" baseline="0"/>
          </a:br>
          <a:r>
            <a:rPr lang="el-GR" sz="1100" baseline="0"/>
            <a:t>Εφόσον καταχωρίσετε σωστά την ημερομηνία και πατήσετε </a:t>
          </a:r>
          <a:r>
            <a:rPr lang="en-US" sz="1100" baseline="0"/>
            <a:t>enter, </a:t>
          </a:r>
          <a:r>
            <a:rPr lang="el-GR" sz="1100" baseline="0"/>
            <a:t>στο κελί θα εμφανιστεί η μέρα της εβδομάδας και η ημερομηνία στην μορφή "</a:t>
          </a:r>
          <a:r>
            <a:rPr lang="el-GR" sz="1100" b="1" baseline="0"/>
            <a:t>μέρα έτος-μήνας-ημέρα</a:t>
          </a:r>
          <a:r>
            <a:rPr lang="el-GR" sz="1100" baseline="0"/>
            <a:t>" (αν δεν εμφανιστεί έτσι, δεν έχετε καταχωρίσει σωστά την ημερομηνία, διορθώστε το).</a:t>
          </a:r>
          <a:endParaRPr lang="el-GR" sz="1100"/>
        </a:p>
      </xdr:txBody>
    </xdr:sp>
    <xdr:clientData/>
  </xdr:twoCellAnchor>
  <xdr:twoCellAnchor>
    <xdr:from>
      <xdr:col>0</xdr:col>
      <xdr:colOff>952501</xdr:colOff>
      <xdr:row>16</xdr:row>
      <xdr:rowOff>152400</xdr:rowOff>
    </xdr:from>
    <xdr:to>
      <xdr:col>0</xdr:col>
      <xdr:colOff>1981201</xdr:colOff>
      <xdr:row>23</xdr:row>
      <xdr:rowOff>57150</xdr:rowOff>
    </xdr:to>
    <xdr:sp macro="" textlink="">
      <xdr:nvSpPr>
        <xdr:cNvPr id="3" name="Rectangular Callout 2">
          <a:extLst>
            <a:ext uri="{FF2B5EF4-FFF2-40B4-BE49-F238E27FC236}">
              <a16:creationId xmlns:a16="http://schemas.microsoft.com/office/drawing/2014/main" id="{00000000-0008-0000-0900-000003000000}"/>
            </a:ext>
          </a:extLst>
        </xdr:cNvPr>
        <xdr:cNvSpPr/>
      </xdr:nvSpPr>
      <xdr:spPr>
        <a:xfrm>
          <a:off x="952501" y="3200400"/>
          <a:ext cx="1028700" cy="1238250"/>
        </a:xfrm>
        <a:prstGeom prst="wedgeRectCallout">
          <a:avLst>
            <a:gd name="adj1" fmla="val 70894"/>
            <a:gd name="adj2" fmla="val 217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l-GR" sz="1100"/>
            <a:t>Βάλτε το</a:t>
          </a:r>
          <a:r>
            <a:rPr lang="el-GR" sz="1100" baseline="0"/>
            <a:t> έτος ή τα έτη στα οποία θα "τρέξει" η πρακτική σας άσκηση.</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3"/>
  <sheetViews>
    <sheetView workbookViewId="0">
      <selection activeCell="C20" sqref="C20"/>
    </sheetView>
  </sheetViews>
  <sheetFormatPr defaultRowHeight="15" x14ac:dyDescent="0.25"/>
  <cols>
    <col min="1" max="1" width="2.42578125" style="2" customWidth="1"/>
    <col min="2" max="2" width="36.28515625" style="8" customWidth="1"/>
    <col min="3" max="3" width="49.85546875" style="2" customWidth="1"/>
    <col min="4" max="4" width="10.5703125" style="2" customWidth="1"/>
    <col min="5" max="16384" width="9.140625" style="2"/>
  </cols>
  <sheetData>
    <row r="2" spans="1:4" ht="59.25" customHeight="1" x14ac:dyDescent="0.35">
      <c r="B2" s="62" t="s">
        <v>63</v>
      </c>
      <c r="C2" s="62"/>
      <c r="D2" s="42" t="s">
        <v>66</v>
      </c>
    </row>
    <row r="5" spans="1:4" ht="24" customHeight="1" x14ac:dyDescent="0.25">
      <c r="B5" s="23" t="s">
        <v>1</v>
      </c>
      <c r="C5" s="9"/>
    </row>
    <row r="6" spans="1:4" ht="24" customHeight="1" x14ac:dyDescent="0.25">
      <c r="B6" s="24" t="s">
        <v>0</v>
      </c>
      <c r="C6" s="10"/>
    </row>
    <row r="7" spans="1:4" ht="24" customHeight="1" x14ac:dyDescent="0.25">
      <c r="B7" s="24" t="s">
        <v>14</v>
      </c>
      <c r="C7" s="11"/>
    </row>
    <row r="8" spans="1:4" ht="24" customHeight="1" x14ac:dyDescent="0.25">
      <c r="B8" s="24" t="s">
        <v>15</v>
      </c>
      <c r="C8" s="11"/>
    </row>
    <row r="9" spans="1:4" ht="24" customHeight="1" x14ac:dyDescent="0.25">
      <c r="B9" s="25" t="s">
        <v>2</v>
      </c>
      <c r="C9" s="12"/>
    </row>
    <row r="10" spans="1:4" ht="21.75" customHeight="1" x14ac:dyDescent="0.35">
      <c r="B10" s="3"/>
      <c r="C10" s="4"/>
    </row>
    <row r="11" spans="1:4" ht="22.5" customHeight="1" x14ac:dyDescent="0.25">
      <c r="B11" s="39" t="s">
        <v>3</v>
      </c>
      <c r="C11" s="5"/>
    </row>
    <row r="12" spans="1:4" ht="22.5" customHeight="1" x14ac:dyDescent="0.25">
      <c r="A12" s="6">
        <v>1</v>
      </c>
      <c r="B12" s="65"/>
      <c r="C12" s="66"/>
      <c r="D12" s="37" t="s">
        <v>27</v>
      </c>
    </row>
    <row r="13" spans="1:4" ht="22.5" customHeight="1" x14ac:dyDescent="0.25">
      <c r="A13" s="6">
        <v>2</v>
      </c>
      <c r="B13" s="73"/>
      <c r="C13" s="74"/>
      <c r="D13" s="37" t="s">
        <v>28</v>
      </c>
    </row>
    <row r="14" spans="1:4" ht="22.5" customHeight="1" x14ac:dyDescent="0.25">
      <c r="A14" s="6">
        <v>3</v>
      </c>
      <c r="B14" s="67"/>
      <c r="C14" s="68"/>
      <c r="D14" s="37" t="s">
        <v>29</v>
      </c>
    </row>
    <row r="15" spans="1:4" ht="22.5" customHeight="1" x14ac:dyDescent="0.25">
      <c r="A15" s="6"/>
    </row>
    <row r="16" spans="1:4" ht="22.5" customHeight="1" x14ac:dyDescent="0.25">
      <c r="A16" s="6"/>
      <c r="B16" s="44" t="s">
        <v>25</v>
      </c>
    </row>
    <row r="17" spans="1:4" ht="22.5" customHeight="1" x14ac:dyDescent="0.25">
      <c r="A17" s="6"/>
      <c r="B17" s="45" t="s">
        <v>13</v>
      </c>
      <c r="C17" s="40"/>
    </row>
    <row r="18" spans="1:4" ht="22.5" customHeight="1" x14ac:dyDescent="0.25">
      <c r="A18" s="6"/>
      <c r="B18" s="46" t="s">
        <v>12</v>
      </c>
      <c r="C18" s="41"/>
      <c r="D18" s="37"/>
    </row>
    <row r="19" spans="1:4" ht="28.5" customHeight="1" thickBot="1" x14ac:dyDescent="0.4">
      <c r="B19" s="3"/>
      <c r="C19" s="47"/>
    </row>
    <row r="20" spans="1:4" ht="26.25" customHeight="1" x14ac:dyDescent="0.25">
      <c r="B20" s="49" t="s">
        <v>32</v>
      </c>
      <c r="C20" s="58">
        <v>44329</v>
      </c>
      <c r="D20" s="37" t="s">
        <v>61</v>
      </c>
    </row>
    <row r="21" spans="1:4" ht="26.25" customHeight="1" x14ac:dyDescent="0.25">
      <c r="B21" s="48" t="s">
        <v>33</v>
      </c>
      <c r="C21" s="60">
        <f>C20-WEEKDAY(C20,2)+1</f>
        <v>44326</v>
      </c>
      <c r="D21" s="37"/>
    </row>
    <row r="22" spans="1:4" x14ac:dyDescent="0.25">
      <c r="B22" s="43" t="s">
        <v>35</v>
      </c>
      <c r="C22" s="50">
        <f>NETWORKDAYS(C20,C23,holidays)</f>
        <v>132</v>
      </c>
      <c r="D22" s="37"/>
    </row>
    <row r="23" spans="1:4" ht="26.25" customHeight="1" thickBot="1" x14ac:dyDescent="0.3">
      <c r="B23" s="55" t="s">
        <v>60</v>
      </c>
      <c r="C23" s="59">
        <f>EDATE(C20,6)-1</f>
        <v>44512</v>
      </c>
      <c r="D23" s="37" t="s">
        <v>34</v>
      </c>
    </row>
    <row r="24" spans="1:4" x14ac:dyDescent="0.25">
      <c r="B24" s="7"/>
      <c r="C24" s="56"/>
    </row>
    <row r="25" spans="1:4" x14ac:dyDescent="0.25">
      <c r="C25" s="57"/>
    </row>
    <row r="27" spans="1:4" ht="15.75" thickBot="1" x14ac:dyDescent="0.3"/>
    <row r="28" spans="1:4" ht="22.5" customHeight="1" x14ac:dyDescent="0.25">
      <c r="B28" s="69" t="s">
        <v>62</v>
      </c>
      <c r="C28" s="71">
        <f>extra!L69</f>
        <v>0</v>
      </c>
    </row>
    <row r="29" spans="1:4" ht="22.5" customHeight="1" thickBot="1" x14ac:dyDescent="0.3">
      <c r="B29" s="70"/>
      <c r="C29" s="72"/>
    </row>
    <row r="30" spans="1:4" ht="18" customHeight="1" x14ac:dyDescent="0.25">
      <c r="B30" s="75" t="s">
        <v>67</v>
      </c>
      <c r="C30" s="75"/>
    </row>
    <row r="31" spans="1:4" ht="24.75" customHeight="1" x14ac:dyDescent="0.25">
      <c r="B31" s="76"/>
      <c r="C31" s="76"/>
    </row>
    <row r="32" spans="1:4" ht="24.75" customHeight="1" x14ac:dyDescent="0.25">
      <c r="B32" s="76"/>
      <c r="C32" s="76"/>
    </row>
    <row r="34" spans="2:3" ht="18" x14ac:dyDescent="0.25">
      <c r="B34" s="63" t="s">
        <v>31</v>
      </c>
      <c r="C34" s="64"/>
    </row>
    <row r="39" spans="2:3" x14ac:dyDescent="0.25">
      <c r="B39" s="2"/>
    </row>
    <row r="43" spans="2:3" x14ac:dyDescent="0.25">
      <c r="B43" s="2"/>
    </row>
  </sheetData>
  <sheetProtection algorithmName="SHA-512" hashValue="O3cLkTsbIfCuSu4cIVJadm8AxwhAR1Db7Z9yWqnuHcqNzvv9lHqwbGKXX1BA1ZmwBU8XhBHbDKoPa6vDnuP24w==" saltValue="j8UCgfy4LEmmvjzioc1X1A==" spinCount="100000" sheet="1" selectLockedCells="1"/>
  <mergeCells count="8">
    <mergeCell ref="B2:C2"/>
    <mergeCell ref="B34:C34"/>
    <mergeCell ref="B12:C12"/>
    <mergeCell ref="B14:C14"/>
    <mergeCell ref="B28:B29"/>
    <mergeCell ref="C28:C29"/>
    <mergeCell ref="B13:C13"/>
    <mergeCell ref="B30:C32"/>
  </mergeCells>
  <printOptions horizontalCentered="1"/>
  <pageMargins left="0.24" right="0.35" top="0.74803149606299213" bottom="0.74803149606299213" header="0.31496062992125984" footer="0.31496062992125984"/>
  <pageSetup paperSize="9" orientation="portrait" verticalDpi="599"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tabSelected="1" workbookViewId="0">
      <selection activeCell="D8" sqref="D8"/>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6">
        <f>'Στοιχεία Πρακτικής'!C21</f>
        <v>44326</v>
      </c>
      <c r="E3" s="81">
        <f>WEEKDAY(D3)</f>
        <v>2</v>
      </c>
      <c r="F3" s="82"/>
      <c r="G3" s="82"/>
    </row>
    <row r="4" spans="2:14" ht="18.75" customHeight="1" x14ac:dyDescent="0.25">
      <c r="B4" s="15">
        <v>1</v>
      </c>
      <c r="C4" s="14" t="s">
        <v>8</v>
      </c>
      <c r="D4" s="35">
        <f>D3+4</f>
        <v>44330</v>
      </c>
      <c r="E4" s="81">
        <f>WEEKDAY(D4)</f>
        <v>6</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44326</v>
      </c>
      <c r="C7" s="26"/>
      <c r="D7" s="30"/>
      <c r="F7" s="92"/>
      <c r="G7" s="93"/>
      <c r="H7" s="93"/>
      <c r="I7" s="93"/>
      <c r="J7" s="93"/>
      <c r="K7" s="93"/>
      <c r="L7" s="93"/>
      <c r="M7" s="94"/>
    </row>
    <row r="8" spans="2:14" ht="76.5" customHeight="1" x14ac:dyDescent="0.25">
      <c r="B8" s="28">
        <f>B7+1</f>
        <v>44327</v>
      </c>
      <c r="C8" s="26"/>
      <c r="D8" s="30"/>
      <c r="F8" s="95"/>
      <c r="G8" s="96"/>
      <c r="H8" s="96"/>
      <c r="I8" s="96"/>
      <c r="J8" s="96"/>
      <c r="K8" s="96"/>
      <c r="L8" s="96"/>
      <c r="M8" s="97"/>
    </row>
    <row r="9" spans="2:14" ht="76.5" customHeight="1" x14ac:dyDescent="0.25">
      <c r="B9" s="28">
        <f>B8+1</f>
        <v>44328</v>
      </c>
      <c r="C9" s="26"/>
      <c r="D9" s="30"/>
      <c r="F9" s="83" t="s">
        <v>30</v>
      </c>
      <c r="G9" s="84"/>
      <c r="H9" s="84"/>
      <c r="I9" s="84"/>
      <c r="J9" s="84"/>
      <c r="K9" s="84"/>
      <c r="L9" s="84"/>
      <c r="M9" s="85"/>
    </row>
    <row r="10" spans="2:14" ht="76.5" customHeight="1" x14ac:dyDescent="0.25">
      <c r="B10" s="28">
        <f>B9+1</f>
        <v>44329</v>
      </c>
      <c r="C10" s="26"/>
      <c r="D10" s="30"/>
      <c r="F10" s="86"/>
      <c r="G10" s="87"/>
      <c r="H10" s="87"/>
      <c r="I10" s="87"/>
      <c r="J10" s="87"/>
      <c r="K10" s="87"/>
      <c r="L10" s="87"/>
      <c r="M10" s="88"/>
    </row>
    <row r="11" spans="2:14" ht="76.5" customHeight="1" x14ac:dyDescent="0.25">
      <c r="B11" s="31">
        <f>B10+1</f>
        <v>44330</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f>
        <v>0</v>
      </c>
    </row>
    <row r="14" spans="2:14" x14ac:dyDescent="0.25">
      <c r="N14" s="22"/>
    </row>
    <row r="15" spans="2:14" ht="18" x14ac:dyDescent="0.25">
      <c r="B15" s="77" t="s">
        <v>6</v>
      </c>
      <c r="C15" s="77"/>
      <c r="D15" s="77"/>
    </row>
    <row r="17" spans="2:13" ht="18.75" customHeight="1" x14ac:dyDescent="0.25">
      <c r="B17" s="13" t="s">
        <v>5</v>
      </c>
      <c r="C17" s="14" t="s">
        <v>7</v>
      </c>
      <c r="D17" s="36">
        <f>D3+7</f>
        <v>44333</v>
      </c>
      <c r="E17" s="78">
        <f>D17</f>
        <v>44333</v>
      </c>
      <c r="F17" s="79"/>
      <c r="G17" s="79"/>
    </row>
    <row r="18" spans="2:13" ht="18.75" customHeight="1" x14ac:dyDescent="0.25">
      <c r="B18" s="15">
        <f>B4+1</f>
        <v>2</v>
      </c>
      <c r="C18" s="14" t="s">
        <v>8</v>
      </c>
      <c r="D18" s="35">
        <f>D17+4</f>
        <v>44337</v>
      </c>
      <c r="E18" s="78">
        <f>D18</f>
        <v>44337</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44333</v>
      </c>
      <c r="C21" s="26"/>
      <c r="D21" s="30"/>
      <c r="F21" s="104"/>
      <c r="G21" s="105"/>
      <c r="H21" s="105"/>
      <c r="I21" s="105"/>
      <c r="J21" s="105"/>
      <c r="K21" s="105"/>
      <c r="L21" s="105"/>
      <c r="M21" s="106"/>
    </row>
    <row r="22" spans="2:13" ht="76.5" customHeight="1" x14ac:dyDescent="0.25">
      <c r="B22" s="28">
        <f>B21+1</f>
        <v>44334</v>
      </c>
      <c r="C22" s="26"/>
      <c r="D22" s="30"/>
      <c r="F22" s="107"/>
      <c r="G22" s="108"/>
      <c r="H22" s="108"/>
      <c r="I22" s="108"/>
      <c r="J22" s="108"/>
      <c r="K22" s="108"/>
      <c r="L22" s="108"/>
      <c r="M22" s="109"/>
    </row>
    <row r="23" spans="2:13" ht="76.5" customHeight="1" x14ac:dyDescent="0.25">
      <c r="B23" s="28">
        <f>B22+1</f>
        <v>44335</v>
      </c>
      <c r="C23" s="26"/>
      <c r="D23" s="30"/>
      <c r="F23" s="83" t="str">
        <f>F9</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23" s="84"/>
      <c r="H23" s="84"/>
      <c r="I23" s="84"/>
      <c r="J23" s="84"/>
      <c r="K23" s="84"/>
      <c r="L23" s="84"/>
      <c r="M23" s="85"/>
    </row>
    <row r="24" spans="2:13" ht="76.5" customHeight="1" x14ac:dyDescent="0.25">
      <c r="B24" s="28">
        <f>B23+1</f>
        <v>44336</v>
      </c>
      <c r="C24" s="26"/>
      <c r="D24" s="30"/>
      <c r="F24" s="86"/>
      <c r="G24" s="87"/>
      <c r="H24" s="87"/>
      <c r="I24" s="87"/>
      <c r="J24" s="87"/>
      <c r="K24" s="87"/>
      <c r="L24" s="87"/>
      <c r="M24" s="88"/>
    </row>
    <row r="25" spans="2:13" ht="76.5" customHeight="1" x14ac:dyDescent="0.25">
      <c r="B25" s="31">
        <f>B24+1</f>
        <v>44337</v>
      </c>
      <c r="C25" s="27"/>
      <c r="D25" s="33"/>
      <c r="F25" s="89"/>
      <c r="G25" s="90"/>
      <c r="H25" s="90"/>
      <c r="I25" s="90"/>
      <c r="J25" s="90"/>
      <c r="K25" s="90"/>
      <c r="L25" s="90"/>
      <c r="M25" s="91"/>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44340</v>
      </c>
      <c r="E31" s="78">
        <f>D31</f>
        <v>44340</v>
      </c>
      <c r="F31" s="79"/>
      <c r="G31" s="79"/>
    </row>
    <row r="32" spans="2:13" ht="18.75" customHeight="1" x14ac:dyDescent="0.25">
      <c r="B32" s="15">
        <f>B18+1</f>
        <v>3</v>
      </c>
      <c r="C32" s="14" t="s">
        <v>8</v>
      </c>
      <c r="D32" s="35">
        <f>D31+4</f>
        <v>44344</v>
      </c>
      <c r="E32" s="78">
        <f>D32</f>
        <v>44344</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44340</v>
      </c>
      <c r="C35" s="29"/>
      <c r="D35" s="30"/>
      <c r="F35" s="104"/>
      <c r="G35" s="105"/>
      <c r="H35" s="105"/>
      <c r="I35" s="105"/>
      <c r="J35" s="105"/>
      <c r="K35" s="105"/>
      <c r="L35" s="105"/>
      <c r="M35" s="106"/>
    </row>
    <row r="36" spans="2:13" ht="76.5" customHeight="1" x14ac:dyDescent="0.25">
      <c r="B36" s="28">
        <f>B35+1</f>
        <v>44341</v>
      </c>
      <c r="C36" s="29"/>
      <c r="D36" s="30"/>
      <c r="F36" s="107"/>
      <c r="G36" s="108"/>
      <c r="H36" s="108"/>
      <c r="I36" s="108"/>
      <c r="J36" s="108"/>
      <c r="K36" s="108"/>
      <c r="L36" s="108"/>
      <c r="M36" s="109"/>
    </row>
    <row r="37" spans="2:13" ht="76.5" customHeight="1" x14ac:dyDescent="0.25">
      <c r="B37" s="28">
        <f>B36+1</f>
        <v>44342</v>
      </c>
      <c r="C37" s="29"/>
      <c r="D37" s="30"/>
      <c r="F37" s="83" t="str">
        <f>F9</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37" s="84"/>
      <c r="H37" s="84"/>
      <c r="I37" s="84"/>
      <c r="J37" s="84"/>
      <c r="K37" s="84"/>
      <c r="L37" s="84"/>
      <c r="M37" s="85"/>
    </row>
    <row r="38" spans="2:13" ht="76.5" customHeight="1" x14ac:dyDescent="0.25">
      <c r="B38" s="28">
        <f>B37+1</f>
        <v>44343</v>
      </c>
      <c r="C38" s="29"/>
      <c r="D38" s="30"/>
      <c r="F38" s="86"/>
      <c r="G38" s="87"/>
      <c r="H38" s="87"/>
      <c r="I38" s="87"/>
      <c r="J38" s="87"/>
      <c r="K38" s="87"/>
      <c r="L38" s="87"/>
      <c r="M38" s="88"/>
    </row>
    <row r="39" spans="2:13" ht="76.5" customHeight="1" x14ac:dyDescent="0.25">
      <c r="B39" s="31">
        <f>B38+1</f>
        <v>44344</v>
      </c>
      <c r="C39" s="32"/>
      <c r="D39" s="33"/>
      <c r="F39" s="89"/>
      <c r="G39" s="90"/>
      <c r="H39" s="90"/>
      <c r="I39" s="90"/>
      <c r="J39" s="90"/>
      <c r="K39" s="90"/>
      <c r="L39" s="90"/>
      <c r="M39" s="91"/>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44347</v>
      </c>
      <c r="E45" s="78">
        <f>D45</f>
        <v>44347</v>
      </c>
      <c r="F45" s="79"/>
      <c r="G45" s="79"/>
    </row>
    <row r="46" spans="2:13" ht="18.75" customHeight="1" x14ac:dyDescent="0.25">
      <c r="B46" s="15">
        <f>B32+1</f>
        <v>4</v>
      </c>
      <c r="C46" s="14" t="s">
        <v>8</v>
      </c>
      <c r="D46" s="35">
        <f>D45+4</f>
        <v>44351</v>
      </c>
      <c r="E46" s="78">
        <f>D46</f>
        <v>44351</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44347</v>
      </c>
      <c r="C49" s="29"/>
      <c r="D49" s="30"/>
      <c r="F49" s="104"/>
      <c r="G49" s="105"/>
      <c r="H49" s="105"/>
      <c r="I49" s="105"/>
      <c r="J49" s="105"/>
      <c r="K49" s="105"/>
      <c r="L49" s="105"/>
      <c r="M49" s="106"/>
    </row>
    <row r="50" spans="2:13" ht="76.5" customHeight="1" x14ac:dyDescent="0.25">
      <c r="B50" s="28">
        <f>B49+1</f>
        <v>44348</v>
      </c>
      <c r="C50" s="29"/>
      <c r="D50" s="30"/>
      <c r="F50" s="107"/>
      <c r="G50" s="108"/>
      <c r="H50" s="108"/>
      <c r="I50" s="108"/>
      <c r="J50" s="108"/>
      <c r="K50" s="108"/>
      <c r="L50" s="108"/>
      <c r="M50" s="109"/>
    </row>
    <row r="51" spans="2:13" ht="76.5" customHeight="1" x14ac:dyDescent="0.25">
      <c r="B51" s="28">
        <f>B50+1</f>
        <v>44349</v>
      </c>
      <c r="C51" s="29"/>
      <c r="D51" s="30"/>
      <c r="F51" s="83" t="str">
        <f>F9</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51" s="84"/>
      <c r="H51" s="84"/>
      <c r="I51" s="84"/>
      <c r="J51" s="84"/>
      <c r="K51" s="84"/>
      <c r="L51" s="84"/>
      <c r="M51" s="85"/>
    </row>
    <row r="52" spans="2:13" ht="76.5" customHeight="1" x14ac:dyDescent="0.25">
      <c r="B52" s="28">
        <f>B51+1</f>
        <v>44350</v>
      </c>
      <c r="C52" s="29"/>
      <c r="D52" s="30"/>
      <c r="F52" s="86"/>
      <c r="G52" s="87"/>
      <c r="H52" s="87"/>
      <c r="I52" s="87"/>
      <c r="J52" s="87"/>
      <c r="K52" s="87"/>
      <c r="L52" s="87"/>
      <c r="M52" s="88"/>
    </row>
    <row r="53" spans="2:13" ht="76.5" customHeight="1" x14ac:dyDescent="0.25">
      <c r="B53" s="31">
        <f>B52+1</f>
        <v>44351</v>
      </c>
      <c r="C53" s="32"/>
      <c r="D53" s="33"/>
      <c r="F53" s="89"/>
      <c r="G53" s="90"/>
      <c r="H53" s="90"/>
      <c r="I53" s="90"/>
      <c r="J53" s="90"/>
      <c r="K53" s="90"/>
      <c r="L53" s="90"/>
      <c r="M53" s="91"/>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44354</v>
      </c>
      <c r="E59" s="78">
        <f>D59</f>
        <v>44354</v>
      </c>
      <c r="F59" s="79"/>
      <c r="G59" s="79"/>
    </row>
    <row r="60" spans="2:13" ht="18.75" customHeight="1" x14ac:dyDescent="0.25">
      <c r="B60" s="15">
        <f>B46+1</f>
        <v>5</v>
      </c>
      <c r="C60" s="14" t="s">
        <v>8</v>
      </c>
      <c r="D60" s="35">
        <f>D59+4</f>
        <v>44358</v>
      </c>
      <c r="E60" s="78">
        <f>D60</f>
        <v>44358</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44354</v>
      </c>
      <c r="C63" s="29"/>
      <c r="D63" s="30"/>
      <c r="F63" s="104"/>
      <c r="G63" s="105"/>
      <c r="H63" s="105"/>
      <c r="I63" s="105"/>
      <c r="J63" s="105"/>
      <c r="K63" s="105"/>
      <c r="L63" s="105"/>
      <c r="M63" s="106"/>
    </row>
    <row r="64" spans="2:13" ht="76.5" customHeight="1" x14ac:dyDescent="0.25">
      <c r="B64" s="28">
        <f>B63+1</f>
        <v>44355</v>
      </c>
      <c r="C64" s="29"/>
      <c r="D64" s="30"/>
      <c r="F64" s="107"/>
      <c r="G64" s="108"/>
      <c r="H64" s="108"/>
      <c r="I64" s="108"/>
      <c r="J64" s="108"/>
      <c r="K64" s="108"/>
      <c r="L64" s="108"/>
      <c r="M64" s="109"/>
    </row>
    <row r="65" spans="2:13" ht="76.5" customHeight="1" x14ac:dyDescent="0.25">
      <c r="B65" s="28">
        <f>B64+1</f>
        <v>44356</v>
      </c>
      <c r="C65" s="29"/>
      <c r="D65" s="30"/>
      <c r="F65" s="83" t="str">
        <f>F9</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65" s="84"/>
      <c r="H65" s="84"/>
      <c r="I65" s="84"/>
      <c r="J65" s="84"/>
      <c r="K65" s="84"/>
      <c r="L65" s="84"/>
      <c r="M65" s="85"/>
    </row>
    <row r="66" spans="2:13" ht="76.5" customHeight="1" x14ac:dyDescent="0.25">
      <c r="B66" s="28">
        <f>B65+1</f>
        <v>44357</v>
      </c>
      <c r="C66" s="29"/>
      <c r="D66" s="30"/>
      <c r="F66" s="86"/>
      <c r="G66" s="87"/>
      <c r="H66" s="87"/>
      <c r="I66" s="87"/>
      <c r="J66" s="87"/>
      <c r="K66" s="87"/>
      <c r="L66" s="87"/>
      <c r="M66" s="88"/>
    </row>
    <row r="67" spans="2:13" ht="76.5" customHeight="1" x14ac:dyDescent="0.25">
      <c r="B67" s="31">
        <f>B66+1</f>
        <v>44358</v>
      </c>
      <c r="C67" s="32"/>
      <c r="D67" s="33"/>
      <c r="F67" s="89"/>
      <c r="G67" s="90"/>
      <c r="H67" s="90"/>
      <c r="I67" s="90"/>
      <c r="J67" s="90"/>
      <c r="K67" s="90"/>
      <c r="L67" s="90"/>
      <c r="M67" s="91"/>
    </row>
    <row r="68" spans="2:13" ht="19.5" customHeight="1" x14ac:dyDescent="0.25">
      <c r="C68" s="18" t="s">
        <v>9</v>
      </c>
      <c r="D68" s="19">
        <f>SUM(D63:D67)</f>
        <v>0</v>
      </c>
    </row>
    <row r="69" spans="2:13" ht="19.5" customHeight="1" x14ac:dyDescent="0.3">
      <c r="C69" s="18" t="s">
        <v>18</v>
      </c>
      <c r="D69" s="19">
        <f>COUNTA(D63:D67)</f>
        <v>0</v>
      </c>
      <c r="K69" s="20" t="s">
        <v>17</v>
      </c>
      <c r="L69" s="21">
        <f>D69+L55</f>
        <v>0</v>
      </c>
    </row>
    <row r="73" spans="2:13" ht="16.5" x14ac:dyDescent="0.25">
      <c r="B73" s="101" t="s">
        <v>19</v>
      </c>
      <c r="C73" s="102"/>
      <c r="D73" s="103"/>
    </row>
    <row r="74" spans="2:13" ht="150" customHeight="1" x14ac:dyDescent="0.25">
      <c r="B74" s="110"/>
      <c r="C74" s="111"/>
      <c r="D74" s="112"/>
    </row>
    <row r="77" spans="2:13" ht="16.5" x14ac:dyDescent="0.25">
      <c r="B77" s="101" t="s">
        <v>20</v>
      </c>
      <c r="C77" s="102"/>
      <c r="D77" s="103"/>
    </row>
    <row r="78" spans="2:13" ht="150" customHeight="1" x14ac:dyDescent="0.25">
      <c r="B78" s="98"/>
      <c r="C78" s="99"/>
      <c r="D78" s="100"/>
    </row>
  </sheetData>
  <sheetProtection password="DD34" sheet="1" objects="1" scenarios="1" selectLockedCells="1"/>
  <mergeCells count="34">
    <mergeCell ref="F21:M22"/>
    <mergeCell ref="F35:M36"/>
    <mergeCell ref="F49:M50"/>
    <mergeCell ref="F63:M64"/>
    <mergeCell ref="B74:D74"/>
    <mergeCell ref="F48:M48"/>
    <mergeCell ref="B43:D43"/>
    <mergeCell ref="E45:G45"/>
    <mergeCell ref="E46:G46"/>
    <mergeCell ref="F34:M34"/>
    <mergeCell ref="B29:D29"/>
    <mergeCell ref="E31:G31"/>
    <mergeCell ref="E32:G32"/>
    <mergeCell ref="F51:M53"/>
    <mergeCell ref="F37:M39"/>
    <mergeCell ref="F23:M25"/>
    <mergeCell ref="B78:D78"/>
    <mergeCell ref="B73:D73"/>
    <mergeCell ref="B77:D77"/>
    <mergeCell ref="F62:M62"/>
    <mergeCell ref="B57:D57"/>
    <mergeCell ref="E59:G59"/>
    <mergeCell ref="E60:G60"/>
    <mergeCell ref="F65:M67"/>
    <mergeCell ref="B15:D15"/>
    <mergeCell ref="E17:G17"/>
    <mergeCell ref="E18:G18"/>
    <mergeCell ref="F20:M20"/>
    <mergeCell ref="B1:D1"/>
    <mergeCell ref="E3:G3"/>
    <mergeCell ref="E4:G4"/>
    <mergeCell ref="F6:M6"/>
    <mergeCell ref="F9:M11"/>
    <mergeCell ref="F7:M8"/>
  </mergeCells>
  <conditionalFormatting sqref="E3:G3">
    <cfRule type="cellIs" dxfId="13" priority="2" operator="notEqual">
      <formula>2</formula>
    </cfRule>
  </conditionalFormatting>
  <conditionalFormatting sqref="E4:G4">
    <cfRule type="cellIs" dxfId="12" priority="1" operator="notEqual">
      <formula>6</formula>
    </cfRule>
  </conditionalFormatting>
  <pageMargins left="0.12" right="0.2" top="0.33" bottom="0.28000000000000003" header="0.17" footer="0.14000000000000001"/>
  <pageSetup paperSize="9" orientation="landscape" horizontalDpi="4294967293" verticalDpi="599"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78">
        <f>D3</f>
        <v>0</v>
      </c>
      <c r="F3" s="79"/>
      <c r="G3" s="79"/>
    </row>
    <row r="4" spans="2:14" ht="18.75" customHeight="1" x14ac:dyDescent="0.25">
      <c r="B4" s="38">
        <f>('2ος'!D3-'Στοιχεία Πρακτικής'!C21)/7 + 1</f>
        <v>-6331.2857142857147</v>
      </c>
      <c r="C4" s="14" t="s">
        <v>8</v>
      </c>
      <c r="D4" s="35">
        <f>D3+4</f>
        <v>4</v>
      </c>
      <c r="E4" s="78">
        <f>D4</f>
        <v>4</v>
      </c>
      <c r="F4" s="79"/>
      <c r="G4" s="79"/>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D13+'1ος'!L69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81">
        <f>WEEKDAY(D59)</f>
        <v>7</v>
      </c>
      <c r="F59" s="82"/>
      <c r="G59" s="82"/>
    </row>
    <row r="60" spans="2:13" ht="18.75" customHeight="1" x14ac:dyDescent="0.25">
      <c r="B60" s="15">
        <f>B46+1</f>
        <v>-6327.2857142857147</v>
      </c>
      <c r="C60" s="14" t="s">
        <v>8</v>
      </c>
      <c r="D60" s="35">
        <f>D59+4</f>
        <v>32</v>
      </c>
      <c r="E60" s="81">
        <f>WEEKDAY(D60)</f>
        <v>4</v>
      </c>
      <c r="F60" s="82"/>
      <c r="G60" s="82"/>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59:G59">
    <cfRule type="cellIs" dxfId="11" priority="2" operator="notEqual">
      <formula>2</formula>
    </cfRule>
  </conditionalFormatting>
  <conditionalFormatting sqref="E60:G60">
    <cfRule type="cellIs" dxfId="10" priority="1" operator="notEqual">
      <formula>6</formula>
    </cfRule>
  </conditionalFormatting>
  <pageMargins left="0.12" right="0.2" top="0.33" bottom="0.28000000000000003" header="0.17" footer="0.14000000000000001"/>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81">
        <f>WEEKDAY(D3)</f>
        <v>7</v>
      </c>
      <c r="F3" s="82"/>
      <c r="G3" s="82"/>
    </row>
    <row r="4" spans="2:14" ht="18.75" customHeight="1" x14ac:dyDescent="0.25">
      <c r="B4" s="38">
        <f>('3ος'!D3-'Στοιχεία Πρακτικής'!C21)/7 + 1</f>
        <v>-6331.2857142857147</v>
      </c>
      <c r="C4" s="14" t="s">
        <v>8</v>
      </c>
      <c r="D4" s="35">
        <f>D3+4</f>
        <v>4</v>
      </c>
      <c r="E4" s="81">
        <f>WEEKDAY(D4)</f>
        <v>4</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D13+'2ος'!L69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78">
        <f>D59</f>
        <v>28</v>
      </c>
      <c r="F59" s="79"/>
      <c r="G59" s="79"/>
    </row>
    <row r="60" spans="2:13" ht="18.75" customHeight="1" x14ac:dyDescent="0.25">
      <c r="B60" s="15">
        <f>B46+1</f>
        <v>-6327.2857142857147</v>
      </c>
      <c r="C60" s="14" t="s">
        <v>8</v>
      </c>
      <c r="D60" s="35">
        <f>D59+4</f>
        <v>32</v>
      </c>
      <c r="E60" s="78">
        <f>D60</f>
        <v>32</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3:G3">
    <cfRule type="cellIs" dxfId="9" priority="2" operator="notEqual">
      <formula>2</formula>
    </cfRule>
  </conditionalFormatting>
  <conditionalFormatting sqref="E4:G4">
    <cfRule type="cellIs" dxfId="8" priority="1" operator="notEqual">
      <formula>6</formula>
    </cfRule>
  </conditionalFormatting>
  <pageMargins left="0.12" right="0.2" top="0.33" bottom="0.28000000000000003" header="0.17" footer="0.14000000000000001"/>
  <pageSetup paperSize="9" orientation="landscape"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81">
        <f>WEEKDAY(D3)</f>
        <v>7</v>
      </c>
      <c r="F3" s="82"/>
      <c r="G3" s="82"/>
    </row>
    <row r="4" spans="2:14" ht="18.75" customHeight="1" x14ac:dyDescent="0.25">
      <c r="B4" s="38">
        <f>('4ος'!D3-'Στοιχεία Πρακτικής'!C21)/7 + 1</f>
        <v>-6331.2857142857147</v>
      </c>
      <c r="C4" s="14" t="s">
        <v>8</v>
      </c>
      <c r="D4" s="35">
        <f>D3+4</f>
        <v>4</v>
      </c>
      <c r="E4" s="81">
        <f>WEEKDAY(D4)</f>
        <v>4</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D13+'3ος'!L69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78">
        <f>D59</f>
        <v>28</v>
      </c>
      <c r="F59" s="79"/>
      <c r="G59" s="79"/>
    </row>
    <row r="60" spans="2:13" ht="18.75" customHeight="1" x14ac:dyDescent="0.25">
      <c r="B60" s="15">
        <f>B46+1</f>
        <v>-6327.2857142857147</v>
      </c>
      <c r="C60" s="14" t="s">
        <v>8</v>
      </c>
      <c r="D60" s="35">
        <f>D59+4</f>
        <v>32</v>
      </c>
      <c r="E60" s="78">
        <f>D60</f>
        <v>32</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3:G3">
    <cfRule type="cellIs" dxfId="7" priority="2" operator="notEqual">
      <formula>2</formula>
    </cfRule>
  </conditionalFormatting>
  <conditionalFormatting sqref="E4:G4">
    <cfRule type="cellIs" dxfId="6" priority="1" operator="notEqual">
      <formula>6</formula>
    </cfRule>
  </conditionalFormatting>
  <pageMargins left="0.12" right="0.2" top="0.33" bottom="0.28000000000000003" header="0.17" footer="0.14000000000000001"/>
  <pageSetup paperSize="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81">
        <f>WEEKDAY(D3)</f>
        <v>7</v>
      </c>
      <c r="F3" s="82"/>
      <c r="G3" s="82"/>
    </row>
    <row r="4" spans="2:14" ht="18.75" customHeight="1" x14ac:dyDescent="0.25">
      <c r="B4" s="38">
        <f>('5ος'!D3-'Στοιχεία Πρακτικής'!C21)/7 + 1</f>
        <v>-6331.2857142857147</v>
      </c>
      <c r="C4" s="14" t="s">
        <v>8</v>
      </c>
      <c r="D4" s="35">
        <f>D3+4</f>
        <v>4</v>
      </c>
      <c r="E4" s="81">
        <f>WEEKDAY(D4)</f>
        <v>4</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D13+'4ος'!L69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78">
        <f>D59</f>
        <v>28</v>
      </c>
      <c r="F59" s="79"/>
      <c r="G59" s="79"/>
    </row>
    <row r="60" spans="2:13" ht="18.75" customHeight="1" x14ac:dyDescent="0.25">
      <c r="B60" s="15">
        <f>B46+1</f>
        <v>-6327.2857142857147</v>
      </c>
      <c r="C60" s="14" t="s">
        <v>8</v>
      </c>
      <c r="D60" s="35">
        <f>D59+4</f>
        <v>32</v>
      </c>
      <c r="E60" s="78">
        <f>D60</f>
        <v>32</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3:G3">
    <cfRule type="cellIs" dxfId="5" priority="2" operator="notEqual">
      <formula>2</formula>
    </cfRule>
  </conditionalFormatting>
  <conditionalFormatting sqref="E4:G4">
    <cfRule type="cellIs" dxfId="4" priority="1" operator="notEqual">
      <formula>6</formula>
    </cfRule>
  </conditionalFormatting>
  <pageMargins left="0.12" right="0.2" top="0.33" bottom="0.28000000000000003" header="0.17" footer="0.14000000000000001"/>
  <pageSetup paperSize="9" orientation="landscape" horizontalDpi="4294967293"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81">
        <f>WEEKDAY(D3)</f>
        <v>7</v>
      </c>
      <c r="F3" s="82"/>
      <c r="G3" s="82"/>
    </row>
    <row r="4" spans="2:14" ht="18.75" customHeight="1" x14ac:dyDescent="0.25">
      <c r="B4" s="38">
        <f>('6ος'!D3-'Στοιχεία Πρακτικής'!C21)/7 + 1</f>
        <v>-6331.2857142857147</v>
      </c>
      <c r="C4" s="14" t="s">
        <v>8</v>
      </c>
      <c r="D4" s="35">
        <f>D3+4</f>
        <v>4</v>
      </c>
      <c r="E4" s="81">
        <f>WEEKDAY(D4)</f>
        <v>4</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D13+'5ος'!L69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78">
        <f>D59</f>
        <v>28</v>
      </c>
      <c r="F59" s="79"/>
      <c r="G59" s="79"/>
    </row>
    <row r="60" spans="2:13" ht="18.75" customHeight="1" x14ac:dyDescent="0.25">
      <c r="B60" s="15">
        <f>B46+1</f>
        <v>-6327.2857142857147</v>
      </c>
      <c r="C60" s="14" t="s">
        <v>8</v>
      </c>
      <c r="D60" s="35">
        <f>D59+4</f>
        <v>32</v>
      </c>
      <c r="E60" s="78">
        <f>D60</f>
        <v>32</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3:G3">
    <cfRule type="cellIs" dxfId="3" priority="2" operator="notEqual">
      <formula>2</formula>
    </cfRule>
  </conditionalFormatting>
  <conditionalFormatting sqref="E4:G4">
    <cfRule type="cellIs" dxfId="2" priority="1" operator="notEqual">
      <formula>6</formula>
    </cfRule>
  </conditionalFormatting>
  <pageMargins left="0.12" right="0.2" top="0.33" bottom="0.28000000000000003" header="0.17" footer="0.14000000000000001"/>
  <pageSetup paperSize="9" orientation="landscape"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8"/>
  <sheetViews>
    <sheetView workbookViewId="0">
      <selection activeCell="D3" sqref="D3"/>
    </sheetView>
  </sheetViews>
  <sheetFormatPr defaultRowHeight="15" x14ac:dyDescent="0.25"/>
  <cols>
    <col min="1" max="1" width="1.42578125" style="2" customWidth="1"/>
    <col min="2" max="2" width="14.28515625" style="22" customWidth="1"/>
    <col min="3" max="3" width="48.5703125" style="2" customWidth="1"/>
    <col min="4" max="4" width="12.140625" style="22" customWidth="1"/>
    <col min="5" max="5" width="2.7109375" style="2" customWidth="1"/>
    <col min="6" max="13" width="8" style="2" customWidth="1"/>
    <col min="14" max="16384" width="9.140625" style="2"/>
  </cols>
  <sheetData>
    <row r="1" spans="2:14" ht="18" x14ac:dyDescent="0.25">
      <c r="B1" s="77" t="s">
        <v>6</v>
      </c>
      <c r="C1" s="77"/>
      <c r="D1" s="77"/>
    </row>
    <row r="3" spans="2:14" ht="18.75" customHeight="1" x14ac:dyDescent="0.25">
      <c r="B3" s="13" t="s">
        <v>5</v>
      </c>
      <c r="C3" s="14" t="s">
        <v>7</v>
      </c>
      <c r="D3" s="34"/>
      <c r="E3" s="81">
        <f>WEEKDAY(D3)</f>
        <v>7</v>
      </c>
      <c r="F3" s="82"/>
      <c r="G3" s="82"/>
    </row>
    <row r="4" spans="2:14" ht="18.75" customHeight="1" x14ac:dyDescent="0.25">
      <c r="B4" s="38">
        <f>(extra!D3-'Στοιχεία Πρακτικής'!C21)/7 + 1</f>
        <v>-6331.2857142857147</v>
      </c>
      <c r="C4" s="14" t="s">
        <v>8</v>
      </c>
      <c r="D4" s="35">
        <f>D3+4</f>
        <v>4</v>
      </c>
      <c r="E4" s="81">
        <f>WEEKDAY(D4)</f>
        <v>4</v>
      </c>
      <c r="F4" s="82"/>
      <c r="G4" s="82"/>
    </row>
    <row r="6" spans="2:14" ht="31.5" customHeight="1" x14ac:dyDescent="0.25">
      <c r="B6" s="16" t="s">
        <v>4</v>
      </c>
      <c r="C6" s="17" t="s">
        <v>11</v>
      </c>
      <c r="D6" s="16" t="s">
        <v>10</v>
      </c>
      <c r="F6" s="80" t="s">
        <v>16</v>
      </c>
      <c r="G6" s="80"/>
      <c r="H6" s="80"/>
      <c r="I6" s="80"/>
      <c r="J6" s="80"/>
      <c r="K6" s="80"/>
      <c r="L6" s="80"/>
      <c r="M6" s="80"/>
    </row>
    <row r="7" spans="2:14" ht="76.5" customHeight="1" x14ac:dyDescent="0.25">
      <c r="B7" s="28">
        <f>D3</f>
        <v>0</v>
      </c>
      <c r="C7" s="26"/>
      <c r="D7" s="30"/>
      <c r="F7" s="92"/>
      <c r="G7" s="93"/>
      <c r="H7" s="93"/>
      <c r="I7" s="93"/>
      <c r="J7" s="93"/>
      <c r="K7" s="93"/>
      <c r="L7" s="93"/>
      <c r="M7" s="94"/>
    </row>
    <row r="8" spans="2:14" ht="76.5" customHeight="1" x14ac:dyDescent="0.25">
      <c r="B8" s="28">
        <f>B7+1</f>
        <v>1</v>
      </c>
      <c r="C8" s="26"/>
      <c r="D8" s="30"/>
      <c r="F8" s="95"/>
      <c r="G8" s="96"/>
      <c r="H8" s="96"/>
      <c r="I8" s="96"/>
      <c r="J8" s="96"/>
      <c r="K8" s="96"/>
      <c r="L8" s="96"/>
      <c r="M8" s="97"/>
    </row>
    <row r="9" spans="2:14" ht="76.5" customHeight="1" x14ac:dyDescent="0.25">
      <c r="B9" s="28">
        <f>B8+1</f>
        <v>2</v>
      </c>
      <c r="C9" s="26"/>
      <c r="D9" s="30"/>
      <c r="F9" s="83" t="str">
        <f>'1ος'!F9:M11</f>
        <v xml:space="preserve">
- Ο ασκούμενος γράφει ΜΟΝΟ σε πράσινα κελιά.
- Οι εβδομάδες ξεκινούν πάντα Δευτέρα και λήγουν Παρασκευή.
   Αυτό προκύπτει αυτόματα εφόσον το κελί D3 (όταν είναι πράσινο)
   συμπληρωθεί σωστά.
- Κάθε μήνας έχει χώρο 5 εβδομάδων. Χρησιμοποιήστε ΜΟΝΟ όσες
   χρειάζονται για να ολοκληρωθεί ο μήνας. Μετά αλλάξτε φύλλο.
- Σε φύλλο δεδομένου μήνα, χρησιμοποήστε ΜΟΝΟ τις μέρες αυτού
   του μήνα. Τυχόν μέρες άλλων μηνών (στην αρχή ή στο τέλος του
   φύλλου) θα πρέπει να αφήνονται κενές.
- Εβδομάδα που μοιράζεται σε 2 μήνες, θα πρέπει να έχει ίδιο
   αύξοντα αριθμό. Αν δεν έχει, τότε συμπληρώσατε λάθος το D3.
- Σε ημέρες που δεν εργαστήκατε να αναγράφετε τον λόγο (π.χ. Αργία 
   Εθνική Εορτή, κτλ). και να αφήνετε ΚΕΝΟ το κελί ωρών εργασίας.
- Στο τέλος της πρακτικής πρέπει Σύνολο Εργάσιμων Ημερών &gt;=120.</v>
      </c>
      <c r="G9" s="84"/>
      <c r="H9" s="84"/>
      <c r="I9" s="84"/>
      <c r="J9" s="84"/>
      <c r="K9" s="84"/>
      <c r="L9" s="84"/>
      <c r="M9" s="85"/>
    </row>
    <row r="10" spans="2:14" ht="76.5" customHeight="1" x14ac:dyDescent="0.25">
      <c r="B10" s="28">
        <f>B9+1</f>
        <v>3</v>
      </c>
      <c r="C10" s="26"/>
      <c r="D10" s="30"/>
      <c r="F10" s="86"/>
      <c r="G10" s="87"/>
      <c r="H10" s="87"/>
      <c r="I10" s="87"/>
      <c r="J10" s="87"/>
      <c r="K10" s="87"/>
      <c r="L10" s="87"/>
      <c r="M10" s="88"/>
    </row>
    <row r="11" spans="2:14" ht="76.5" customHeight="1" x14ac:dyDescent="0.25">
      <c r="B11" s="31">
        <f>B10+1</f>
        <v>4</v>
      </c>
      <c r="C11" s="27"/>
      <c r="D11" s="33"/>
      <c r="F11" s="89"/>
      <c r="G11" s="90"/>
      <c r="H11" s="90"/>
      <c r="I11" s="90"/>
      <c r="J11" s="90"/>
      <c r="K11" s="90"/>
      <c r="L11" s="90"/>
      <c r="M11" s="91"/>
    </row>
    <row r="12" spans="2:14" ht="19.5" customHeight="1" x14ac:dyDescent="0.25">
      <c r="C12" s="18" t="s">
        <v>9</v>
      </c>
      <c r="D12" s="19">
        <f>SUM(D7:D11)</f>
        <v>0</v>
      </c>
    </row>
    <row r="13" spans="2:14" ht="19.5" customHeight="1" x14ac:dyDescent="0.3">
      <c r="C13" s="18" t="s">
        <v>18</v>
      </c>
      <c r="D13" s="19">
        <f>COUNTA(D7:D11)</f>
        <v>0</v>
      </c>
      <c r="K13" s="20" t="s">
        <v>17</v>
      </c>
      <c r="L13" s="21">
        <f>D13+'6ος'!L69</f>
        <v>0</v>
      </c>
    </row>
    <row r="14" spans="2:14" x14ac:dyDescent="0.25">
      <c r="N14" s="22"/>
    </row>
    <row r="15" spans="2:14" ht="18" x14ac:dyDescent="0.25">
      <c r="B15" s="77" t="s">
        <v>6</v>
      </c>
      <c r="C15" s="77"/>
      <c r="D15" s="77"/>
    </row>
    <row r="17" spans="2:13" ht="18.75" customHeight="1" x14ac:dyDescent="0.25">
      <c r="B17" s="13" t="s">
        <v>5</v>
      </c>
      <c r="C17" s="14" t="s">
        <v>7</v>
      </c>
      <c r="D17" s="36">
        <f>D3+7</f>
        <v>7</v>
      </c>
      <c r="E17" s="78">
        <f>D17</f>
        <v>7</v>
      </c>
      <c r="F17" s="79"/>
      <c r="G17" s="79"/>
    </row>
    <row r="18" spans="2:13" ht="18.75" customHeight="1" x14ac:dyDescent="0.25">
      <c r="B18" s="15">
        <f>B4+1</f>
        <v>-6330.2857142857147</v>
      </c>
      <c r="C18" s="14" t="s">
        <v>8</v>
      </c>
      <c r="D18" s="35">
        <f>D17+4</f>
        <v>11</v>
      </c>
      <c r="E18" s="78">
        <f>D18</f>
        <v>11</v>
      </c>
      <c r="F18" s="79"/>
      <c r="G18" s="79"/>
    </row>
    <row r="20" spans="2:13" ht="31.5" customHeight="1" x14ac:dyDescent="0.25">
      <c r="B20" s="16" t="s">
        <v>4</v>
      </c>
      <c r="C20" s="17" t="s">
        <v>11</v>
      </c>
      <c r="D20" s="16" t="s">
        <v>10</v>
      </c>
      <c r="F20" s="80" t="s">
        <v>16</v>
      </c>
      <c r="G20" s="80"/>
      <c r="H20" s="80"/>
      <c r="I20" s="80"/>
      <c r="J20" s="80"/>
      <c r="K20" s="80"/>
      <c r="L20" s="80"/>
      <c r="M20" s="80"/>
    </row>
    <row r="21" spans="2:13" ht="76.5" customHeight="1" x14ac:dyDescent="0.25">
      <c r="B21" s="28">
        <f>D17</f>
        <v>7</v>
      </c>
      <c r="C21" s="26"/>
      <c r="D21" s="30"/>
      <c r="F21" s="104"/>
      <c r="G21" s="105"/>
      <c r="H21" s="105"/>
      <c r="I21" s="105"/>
      <c r="J21" s="105"/>
      <c r="K21" s="105"/>
      <c r="L21" s="105"/>
      <c r="M21" s="106"/>
    </row>
    <row r="22" spans="2:13" ht="76.5" customHeight="1" x14ac:dyDescent="0.25">
      <c r="B22" s="28">
        <f>B21+1</f>
        <v>8</v>
      </c>
      <c r="C22" s="26"/>
      <c r="D22" s="30"/>
      <c r="F22" s="107"/>
      <c r="G22" s="108"/>
      <c r="H22" s="108"/>
      <c r="I22" s="108"/>
      <c r="J22" s="108"/>
      <c r="K22" s="108"/>
      <c r="L22" s="108"/>
      <c r="M22" s="109"/>
    </row>
    <row r="23" spans="2:13" ht="76.5" customHeight="1" x14ac:dyDescent="0.25">
      <c r="B23" s="28">
        <f>B22+1</f>
        <v>9</v>
      </c>
      <c r="C23" s="26"/>
      <c r="D23" s="30"/>
    </row>
    <row r="24" spans="2:13" ht="76.5" customHeight="1" x14ac:dyDescent="0.25">
      <c r="B24" s="28">
        <f>B23+1</f>
        <v>10</v>
      </c>
      <c r="C24" s="26"/>
      <c r="D24" s="30"/>
    </row>
    <row r="25" spans="2:13" ht="76.5" customHeight="1" x14ac:dyDescent="0.25">
      <c r="B25" s="31">
        <f>B24+1</f>
        <v>11</v>
      </c>
      <c r="C25" s="27"/>
      <c r="D25" s="33"/>
    </row>
    <row r="26" spans="2:13" ht="19.5" customHeight="1" x14ac:dyDescent="0.25">
      <c r="C26" s="18" t="s">
        <v>9</v>
      </c>
      <c r="D26" s="19">
        <f>SUM(D21:D25)</f>
        <v>0</v>
      </c>
    </row>
    <row r="27" spans="2:13" ht="19.5" customHeight="1" x14ac:dyDescent="0.3">
      <c r="C27" s="18" t="s">
        <v>18</v>
      </c>
      <c r="D27" s="19">
        <f>COUNTA(D21:D25)</f>
        <v>0</v>
      </c>
      <c r="K27" s="20" t="s">
        <v>17</v>
      </c>
      <c r="L27" s="21">
        <f>D27+L13</f>
        <v>0</v>
      </c>
    </row>
    <row r="29" spans="2:13" ht="18" x14ac:dyDescent="0.25">
      <c r="B29" s="77" t="s">
        <v>6</v>
      </c>
      <c r="C29" s="77"/>
      <c r="D29" s="77"/>
    </row>
    <row r="31" spans="2:13" ht="18.75" customHeight="1" x14ac:dyDescent="0.25">
      <c r="B31" s="13" t="s">
        <v>5</v>
      </c>
      <c r="C31" s="14" t="s">
        <v>7</v>
      </c>
      <c r="D31" s="36">
        <f>D17+7</f>
        <v>14</v>
      </c>
      <c r="E31" s="78">
        <f>D31</f>
        <v>14</v>
      </c>
      <c r="F31" s="79"/>
      <c r="G31" s="79"/>
    </row>
    <row r="32" spans="2:13" ht="18.75" customHeight="1" x14ac:dyDescent="0.25">
      <c r="B32" s="15">
        <f>B18+1</f>
        <v>-6329.2857142857147</v>
      </c>
      <c r="C32" s="14" t="s">
        <v>8</v>
      </c>
      <c r="D32" s="35">
        <f>D31+4</f>
        <v>18</v>
      </c>
      <c r="E32" s="78">
        <f>D32</f>
        <v>18</v>
      </c>
      <c r="F32" s="79"/>
      <c r="G32" s="79"/>
    </row>
    <row r="34" spans="2:13" ht="31.5" customHeight="1" x14ac:dyDescent="0.25">
      <c r="B34" s="16" t="s">
        <v>4</v>
      </c>
      <c r="C34" s="17" t="s">
        <v>11</v>
      </c>
      <c r="D34" s="16" t="s">
        <v>10</v>
      </c>
      <c r="F34" s="80" t="s">
        <v>16</v>
      </c>
      <c r="G34" s="80"/>
      <c r="H34" s="80"/>
      <c r="I34" s="80"/>
      <c r="J34" s="80"/>
      <c r="K34" s="80"/>
      <c r="L34" s="80"/>
      <c r="M34" s="80"/>
    </row>
    <row r="35" spans="2:13" ht="76.5" customHeight="1" x14ac:dyDescent="0.25">
      <c r="B35" s="28">
        <f>D31</f>
        <v>14</v>
      </c>
      <c r="C35" s="29"/>
      <c r="D35" s="30"/>
      <c r="F35" s="104"/>
      <c r="G35" s="105"/>
      <c r="H35" s="105"/>
      <c r="I35" s="105"/>
      <c r="J35" s="105"/>
      <c r="K35" s="105"/>
      <c r="L35" s="105"/>
      <c r="M35" s="106"/>
    </row>
    <row r="36" spans="2:13" ht="76.5" customHeight="1" x14ac:dyDescent="0.25">
      <c r="B36" s="28">
        <f>B35+1</f>
        <v>15</v>
      </c>
      <c r="C36" s="29"/>
      <c r="D36" s="30"/>
      <c r="F36" s="107"/>
      <c r="G36" s="108"/>
      <c r="H36" s="108"/>
      <c r="I36" s="108"/>
      <c r="J36" s="108"/>
      <c r="K36" s="108"/>
      <c r="L36" s="108"/>
      <c r="M36" s="109"/>
    </row>
    <row r="37" spans="2:13" ht="76.5" customHeight="1" x14ac:dyDescent="0.25">
      <c r="B37" s="28">
        <f>B36+1</f>
        <v>16</v>
      </c>
      <c r="C37" s="29"/>
      <c r="D37" s="30"/>
    </row>
    <row r="38" spans="2:13" ht="76.5" customHeight="1" x14ac:dyDescent="0.25">
      <c r="B38" s="28">
        <f>B37+1</f>
        <v>17</v>
      </c>
      <c r="C38" s="29"/>
      <c r="D38" s="30"/>
    </row>
    <row r="39" spans="2:13" ht="76.5" customHeight="1" x14ac:dyDescent="0.25">
      <c r="B39" s="31">
        <f>B38+1</f>
        <v>18</v>
      </c>
      <c r="C39" s="32"/>
      <c r="D39" s="33"/>
    </row>
    <row r="40" spans="2:13" ht="19.5" customHeight="1" x14ac:dyDescent="0.25">
      <c r="C40" s="18" t="s">
        <v>9</v>
      </c>
      <c r="D40" s="19">
        <f>SUM(D35:D39)</f>
        <v>0</v>
      </c>
    </row>
    <row r="41" spans="2:13" ht="19.5" customHeight="1" x14ac:dyDescent="0.3">
      <c r="C41" s="18" t="s">
        <v>18</v>
      </c>
      <c r="D41" s="19">
        <f>COUNTA(D35:D39)</f>
        <v>0</v>
      </c>
      <c r="K41" s="20" t="s">
        <v>17</v>
      </c>
      <c r="L41" s="21">
        <f>D41+L27</f>
        <v>0</v>
      </c>
    </row>
    <row r="43" spans="2:13" ht="18" x14ac:dyDescent="0.25">
      <c r="B43" s="77" t="s">
        <v>6</v>
      </c>
      <c r="C43" s="77"/>
      <c r="D43" s="77"/>
    </row>
    <row r="45" spans="2:13" ht="18.75" customHeight="1" x14ac:dyDescent="0.25">
      <c r="B45" s="13" t="s">
        <v>5</v>
      </c>
      <c r="C45" s="14" t="s">
        <v>7</v>
      </c>
      <c r="D45" s="36">
        <f>D31+7</f>
        <v>21</v>
      </c>
      <c r="E45" s="78">
        <f>D45</f>
        <v>21</v>
      </c>
      <c r="F45" s="79"/>
      <c r="G45" s="79"/>
    </row>
    <row r="46" spans="2:13" ht="18.75" customHeight="1" x14ac:dyDescent="0.25">
      <c r="B46" s="15">
        <f>B32+1</f>
        <v>-6328.2857142857147</v>
      </c>
      <c r="C46" s="14" t="s">
        <v>8</v>
      </c>
      <c r="D46" s="35">
        <f>D45+4</f>
        <v>25</v>
      </c>
      <c r="E46" s="78">
        <f>D46</f>
        <v>25</v>
      </c>
      <c r="F46" s="79"/>
      <c r="G46" s="79"/>
    </row>
    <row r="48" spans="2:13" ht="31.5" customHeight="1" x14ac:dyDescent="0.25">
      <c r="B48" s="16" t="s">
        <v>4</v>
      </c>
      <c r="C48" s="17" t="s">
        <v>11</v>
      </c>
      <c r="D48" s="16" t="s">
        <v>10</v>
      </c>
      <c r="F48" s="80" t="s">
        <v>16</v>
      </c>
      <c r="G48" s="80"/>
      <c r="H48" s="80"/>
      <c r="I48" s="80"/>
      <c r="J48" s="80"/>
      <c r="K48" s="80"/>
      <c r="L48" s="80"/>
      <c r="M48" s="80"/>
    </row>
    <row r="49" spans="2:13" ht="76.5" customHeight="1" x14ac:dyDescent="0.25">
      <c r="B49" s="28">
        <f>D45</f>
        <v>21</v>
      </c>
      <c r="C49" s="29"/>
      <c r="D49" s="30"/>
      <c r="F49" s="104"/>
      <c r="G49" s="105"/>
      <c r="H49" s="105"/>
      <c r="I49" s="105"/>
      <c r="J49" s="105"/>
      <c r="K49" s="105"/>
      <c r="L49" s="105"/>
      <c r="M49" s="106"/>
    </row>
    <row r="50" spans="2:13" ht="76.5" customHeight="1" x14ac:dyDescent="0.25">
      <c r="B50" s="28">
        <f>B49+1</f>
        <v>22</v>
      </c>
      <c r="C50" s="29"/>
      <c r="D50" s="30"/>
      <c r="F50" s="107"/>
      <c r="G50" s="108"/>
      <c r="H50" s="108"/>
      <c r="I50" s="108"/>
      <c r="J50" s="108"/>
      <c r="K50" s="108"/>
      <c r="L50" s="108"/>
      <c r="M50" s="109"/>
    </row>
    <row r="51" spans="2:13" ht="76.5" customHeight="1" x14ac:dyDescent="0.25">
      <c r="B51" s="28">
        <f>B50+1</f>
        <v>23</v>
      </c>
      <c r="C51" s="29"/>
      <c r="D51" s="30"/>
    </row>
    <row r="52" spans="2:13" ht="76.5" customHeight="1" x14ac:dyDescent="0.25">
      <c r="B52" s="28">
        <f>B51+1</f>
        <v>24</v>
      </c>
      <c r="C52" s="29"/>
      <c r="D52" s="30"/>
    </row>
    <row r="53" spans="2:13" ht="76.5" customHeight="1" x14ac:dyDescent="0.25">
      <c r="B53" s="31">
        <f>B52+1</f>
        <v>25</v>
      </c>
      <c r="C53" s="32"/>
      <c r="D53" s="33"/>
    </row>
    <row r="54" spans="2:13" ht="19.5" customHeight="1" x14ac:dyDescent="0.25">
      <c r="C54" s="18" t="s">
        <v>9</v>
      </c>
      <c r="D54" s="19">
        <f>SUM(D49:D53)</f>
        <v>0</v>
      </c>
    </row>
    <row r="55" spans="2:13" ht="19.5" customHeight="1" x14ac:dyDescent="0.3">
      <c r="C55" s="18" t="s">
        <v>18</v>
      </c>
      <c r="D55" s="19">
        <f>COUNTA(D49:D53)</f>
        <v>0</v>
      </c>
      <c r="K55" s="20" t="s">
        <v>17</v>
      </c>
      <c r="L55" s="21">
        <f>D55+L41</f>
        <v>0</v>
      </c>
    </row>
    <row r="57" spans="2:13" ht="18" x14ac:dyDescent="0.25">
      <c r="B57" s="77" t="s">
        <v>6</v>
      </c>
      <c r="C57" s="77"/>
      <c r="D57" s="77"/>
    </row>
    <row r="59" spans="2:13" ht="18.75" customHeight="1" x14ac:dyDescent="0.25">
      <c r="B59" s="13" t="s">
        <v>5</v>
      </c>
      <c r="C59" s="14" t="s">
        <v>7</v>
      </c>
      <c r="D59" s="36">
        <f>D45+7</f>
        <v>28</v>
      </c>
      <c r="E59" s="78">
        <f>D59</f>
        <v>28</v>
      </c>
      <c r="F59" s="79"/>
      <c r="G59" s="79"/>
    </row>
    <row r="60" spans="2:13" ht="18.75" customHeight="1" x14ac:dyDescent="0.25">
      <c r="B60" s="15">
        <f>B46+1</f>
        <v>-6327.2857142857147</v>
      </c>
      <c r="C60" s="14" t="s">
        <v>8</v>
      </c>
      <c r="D60" s="35">
        <f>D59+4</f>
        <v>32</v>
      </c>
      <c r="E60" s="78">
        <f>D60</f>
        <v>32</v>
      </c>
      <c r="F60" s="79"/>
      <c r="G60" s="79"/>
    </row>
    <row r="62" spans="2:13" ht="31.5" customHeight="1" x14ac:dyDescent="0.25">
      <c r="B62" s="16" t="s">
        <v>4</v>
      </c>
      <c r="C62" s="17" t="s">
        <v>11</v>
      </c>
      <c r="D62" s="16" t="s">
        <v>10</v>
      </c>
      <c r="F62" s="80" t="s">
        <v>16</v>
      </c>
      <c r="G62" s="80"/>
      <c r="H62" s="80"/>
      <c r="I62" s="80"/>
      <c r="J62" s="80"/>
      <c r="K62" s="80"/>
      <c r="L62" s="80"/>
      <c r="M62" s="80"/>
    </row>
    <row r="63" spans="2:13" ht="76.5" customHeight="1" x14ac:dyDescent="0.25">
      <c r="B63" s="28">
        <f>D59</f>
        <v>28</v>
      </c>
      <c r="C63" s="29"/>
      <c r="D63" s="30"/>
      <c r="F63" s="104"/>
      <c r="G63" s="105"/>
      <c r="H63" s="105"/>
      <c r="I63" s="105"/>
      <c r="J63" s="105"/>
      <c r="K63" s="105"/>
      <c r="L63" s="105"/>
      <c r="M63" s="106"/>
    </row>
    <row r="64" spans="2:13" ht="76.5" customHeight="1" x14ac:dyDescent="0.25">
      <c r="B64" s="28">
        <f>B63+1</f>
        <v>29</v>
      </c>
      <c r="C64" s="29"/>
      <c r="D64" s="30"/>
      <c r="F64" s="107"/>
      <c r="G64" s="108"/>
      <c r="H64" s="108"/>
      <c r="I64" s="108"/>
      <c r="J64" s="108"/>
      <c r="K64" s="108"/>
      <c r="L64" s="108"/>
      <c r="M64" s="109"/>
    </row>
    <row r="65" spans="2:12" ht="76.5" customHeight="1" x14ac:dyDescent="0.25">
      <c r="B65" s="28">
        <f>B64+1</f>
        <v>30</v>
      </c>
      <c r="C65" s="29"/>
      <c r="D65" s="30"/>
    </row>
    <row r="66" spans="2:12" ht="76.5" customHeight="1" x14ac:dyDescent="0.25">
      <c r="B66" s="28">
        <f>B65+1</f>
        <v>31</v>
      </c>
      <c r="C66" s="29"/>
      <c r="D66" s="30"/>
    </row>
    <row r="67" spans="2:12" ht="76.5" customHeight="1" x14ac:dyDescent="0.25">
      <c r="B67" s="31">
        <f>B66+1</f>
        <v>32</v>
      </c>
      <c r="C67" s="32"/>
      <c r="D67" s="33"/>
    </row>
    <row r="68" spans="2:12" ht="19.5" customHeight="1" x14ac:dyDescent="0.25">
      <c r="C68" s="18" t="s">
        <v>9</v>
      </c>
      <c r="D68" s="19">
        <f>SUM(D63:D67)</f>
        <v>0</v>
      </c>
    </row>
    <row r="69" spans="2:12" ht="19.5" customHeight="1" x14ac:dyDescent="0.3">
      <c r="C69" s="18" t="s">
        <v>18</v>
      </c>
      <c r="D69" s="19">
        <f>COUNTA(D63:D67)</f>
        <v>0</v>
      </c>
      <c r="K69" s="20" t="s">
        <v>17</v>
      </c>
      <c r="L69" s="21">
        <f>D69+L55</f>
        <v>0</v>
      </c>
    </row>
    <row r="73" spans="2:12" ht="16.5" x14ac:dyDescent="0.25">
      <c r="B73" s="101" t="s">
        <v>19</v>
      </c>
      <c r="C73" s="102"/>
      <c r="D73" s="103"/>
    </row>
    <row r="74" spans="2:12" ht="150" customHeight="1" x14ac:dyDescent="0.25">
      <c r="B74" s="110"/>
      <c r="C74" s="111"/>
      <c r="D74" s="112"/>
    </row>
    <row r="77" spans="2:12" ht="16.5" x14ac:dyDescent="0.25">
      <c r="B77" s="101" t="s">
        <v>20</v>
      </c>
      <c r="C77" s="102"/>
      <c r="D77" s="103"/>
    </row>
    <row r="78" spans="2:12" ht="150" customHeight="1" x14ac:dyDescent="0.25">
      <c r="B78" s="98"/>
      <c r="C78" s="99"/>
      <c r="D78" s="100"/>
    </row>
  </sheetData>
  <sheetProtection password="DD34" sheet="1" objects="1" scenarios="1" selectLockedCells="1"/>
  <mergeCells count="30">
    <mergeCell ref="B78:D78"/>
    <mergeCell ref="E46:G46"/>
    <mergeCell ref="F48:M48"/>
    <mergeCell ref="F49:M50"/>
    <mergeCell ref="B57:D57"/>
    <mergeCell ref="E59:G59"/>
    <mergeCell ref="E60:G60"/>
    <mergeCell ref="F62:M62"/>
    <mergeCell ref="F63:M64"/>
    <mergeCell ref="B73:D73"/>
    <mergeCell ref="B74:D74"/>
    <mergeCell ref="B77:D77"/>
    <mergeCell ref="E45:G45"/>
    <mergeCell ref="B15:D15"/>
    <mergeCell ref="E17:G17"/>
    <mergeCell ref="E18:G18"/>
    <mergeCell ref="F20:M20"/>
    <mergeCell ref="F21:M22"/>
    <mergeCell ref="B29:D29"/>
    <mergeCell ref="E31:G31"/>
    <mergeCell ref="E32:G32"/>
    <mergeCell ref="F34:M34"/>
    <mergeCell ref="F35:M36"/>
    <mergeCell ref="B43:D43"/>
    <mergeCell ref="F9:M11"/>
    <mergeCell ref="B1:D1"/>
    <mergeCell ref="E3:G3"/>
    <mergeCell ref="E4:G4"/>
    <mergeCell ref="F6:M6"/>
    <mergeCell ref="F7:M8"/>
  </mergeCells>
  <conditionalFormatting sqref="E3:G3">
    <cfRule type="cellIs" dxfId="1" priority="2" operator="notEqual">
      <formula>2</formula>
    </cfRule>
  </conditionalFormatting>
  <conditionalFormatting sqref="E4:G4">
    <cfRule type="cellIs" dxfId="0" priority="1" operator="notEqual">
      <formula>6</formula>
    </cfRule>
  </conditionalFormatting>
  <pageMargins left="0.12" right="0.2" top="0.33" bottom="0.28000000000000003" header="0.17" footer="0.14000000000000001"/>
  <pageSetup paperSize="9"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45"/>
  <sheetViews>
    <sheetView workbookViewId="0">
      <selection activeCell="B5" sqref="B5:H24"/>
    </sheetView>
  </sheetViews>
  <sheetFormatPr defaultRowHeight="15" x14ac:dyDescent="0.25"/>
  <cols>
    <col min="1" max="1" width="3.5703125" customWidth="1"/>
    <col min="2" max="4" width="14.28515625" customWidth="1"/>
    <col min="5" max="5" width="1.28515625" customWidth="1"/>
    <col min="6" max="8" width="14.28515625" customWidth="1"/>
  </cols>
  <sheetData>
    <row r="1" spans="2:8" ht="18.75" x14ac:dyDescent="0.3">
      <c r="B1" s="129">
        <f>'Στοιχεία Πρακτικής'!C5</f>
        <v>0</v>
      </c>
      <c r="C1" s="129"/>
      <c r="D1" s="129"/>
      <c r="F1" s="130">
        <f>'Στοιχεία Πρακτικής'!C6</f>
        <v>0</v>
      </c>
      <c r="G1" s="130"/>
      <c r="H1" s="130"/>
    </row>
    <row r="2" spans="2:8" ht="31.5" customHeight="1" x14ac:dyDescent="0.3">
      <c r="B2" s="132" t="s">
        <v>24</v>
      </c>
      <c r="C2" s="132"/>
      <c r="D2" s="132"/>
      <c r="E2" s="132"/>
      <c r="F2" s="132"/>
      <c r="G2" s="132"/>
      <c r="H2" s="132"/>
    </row>
    <row r="3" spans="2:8" x14ac:dyDescent="0.25">
      <c r="B3" s="131" t="s">
        <v>26</v>
      </c>
      <c r="C3" s="131"/>
      <c r="D3" s="131"/>
      <c r="E3" s="131"/>
      <c r="F3" s="131"/>
      <c r="G3" s="131"/>
      <c r="H3" s="131"/>
    </row>
    <row r="4" spans="2:8" ht="36" customHeight="1" x14ac:dyDescent="0.25">
      <c r="B4" s="122" t="s">
        <v>21</v>
      </c>
      <c r="C4" s="123"/>
      <c r="D4" s="123"/>
      <c r="E4" s="123"/>
      <c r="F4" s="123"/>
      <c r="G4" s="123"/>
      <c r="H4" s="124"/>
    </row>
    <row r="5" spans="2:8" x14ac:dyDescent="0.25">
      <c r="B5" s="104"/>
      <c r="C5" s="105"/>
      <c r="D5" s="105"/>
      <c r="E5" s="105"/>
      <c r="F5" s="105"/>
      <c r="G5" s="105"/>
      <c r="H5" s="106"/>
    </row>
    <row r="6" spans="2:8" x14ac:dyDescent="0.25">
      <c r="B6" s="133"/>
      <c r="C6" s="134"/>
      <c r="D6" s="134"/>
      <c r="E6" s="134"/>
      <c r="F6" s="134"/>
      <c r="G6" s="134"/>
      <c r="H6" s="135"/>
    </row>
    <row r="7" spans="2:8" x14ac:dyDescent="0.25">
      <c r="B7" s="133"/>
      <c r="C7" s="134"/>
      <c r="D7" s="134"/>
      <c r="E7" s="134"/>
      <c r="F7" s="134"/>
      <c r="G7" s="134"/>
      <c r="H7" s="135"/>
    </row>
    <row r="8" spans="2:8" x14ac:dyDescent="0.25">
      <c r="B8" s="133"/>
      <c r="C8" s="134"/>
      <c r="D8" s="134"/>
      <c r="E8" s="134"/>
      <c r="F8" s="134"/>
      <c r="G8" s="134"/>
      <c r="H8" s="135"/>
    </row>
    <row r="9" spans="2:8" x14ac:dyDescent="0.25">
      <c r="B9" s="133"/>
      <c r="C9" s="134"/>
      <c r="D9" s="134"/>
      <c r="E9" s="134"/>
      <c r="F9" s="134"/>
      <c r="G9" s="134"/>
      <c r="H9" s="135"/>
    </row>
    <row r="10" spans="2:8" x14ac:dyDescent="0.25">
      <c r="B10" s="133"/>
      <c r="C10" s="134"/>
      <c r="D10" s="134"/>
      <c r="E10" s="134"/>
      <c r="F10" s="134"/>
      <c r="G10" s="134"/>
      <c r="H10" s="135"/>
    </row>
    <row r="11" spans="2:8" x14ac:dyDescent="0.25">
      <c r="B11" s="133"/>
      <c r="C11" s="134"/>
      <c r="D11" s="134"/>
      <c r="E11" s="134"/>
      <c r="F11" s="134"/>
      <c r="G11" s="134"/>
      <c r="H11" s="135"/>
    </row>
    <row r="12" spans="2:8" x14ac:dyDescent="0.25">
      <c r="B12" s="133"/>
      <c r="C12" s="134"/>
      <c r="D12" s="134"/>
      <c r="E12" s="134"/>
      <c r="F12" s="134"/>
      <c r="G12" s="134"/>
      <c r="H12" s="135"/>
    </row>
    <row r="13" spans="2:8" x14ac:dyDescent="0.25">
      <c r="B13" s="133"/>
      <c r="C13" s="134"/>
      <c r="D13" s="134"/>
      <c r="E13" s="134"/>
      <c r="F13" s="134"/>
      <c r="G13" s="134"/>
      <c r="H13" s="135"/>
    </row>
    <row r="14" spans="2:8" x14ac:dyDescent="0.25">
      <c r="B14" s="133"/>
      <c r="C14" s="134"/>
      <c r="D14" s="134"/>
      <c r="E14" s="134"/>
      <c r="F14" s="134"/>
      <c r="G14" s="134"/>
      <c r="H14" s="135"/>
    </row>
    <row r="15" spans="2:8" x14ac:dyDescent="0.25">
      <c r="B15" s="133"/>
      <c r="C15" s="134"/>
      <c r="D15" s="134"/>
      <c r="E15" s="134"/>
      <c r="F15" s="134"/>
      <c r="G15" s="134"/>
      <c r="H15" s="135"/>
    </row>
    <row r="16" spans="2:8" x14ac:dyDescent="0.25">
      <c r="B16" s="133"/>
      <c r="C16" s="134"/>
      <c r="D16" s="134"/>
      <c r="E16" s="134"/>
      <c r="F16" s="134"/>
      <c r="G16" s="134"/>
      <c r="H16" s="135"/>
    </row>
    <row r="17" spans="2:8" x14ac:dyDescent="0.25">
      <c r="B17" s="133"/>
      <c r="C17" s="134"/>
      <c r="D17" s="134"/>
      <c r="E17" s="134"/>
      <c r="F17" s="134"/>
      <c r="G17" s="134"/>
      <c r="H17" s="135"/>
    </row>
    <row r="18" spans="2:8" x14ac:dyDescent="0.25">
      <c r="B18" s="133"/>
      <c r="C18" s="134"/>
      <c r="D18" s="134"/>
      <c r="E18" s="134"/>
      <c r="F18" s="134"/>
      <c r="G18" s="134"/>
      <c r="H18" s="135"/>
    </row>
    <row r="19" spans="2:8" x14ac:dyDescent="0.25">
      <c r="B19" s="133"/>
      <c r="C19" s="134"/>
      <c r="D19" s="134"/>
      <c r="E19" s="134"/>
      <c r="F19" s="134"/>
      <c r="G19" s="134"/>
      <c r="H19" s="135"/>
    </row>
    <row r="20" spans="2:8" x14ac:dyDescent="0.25">
      <c r="B20" s="133"/>
      <c r="C20" s="134"/>
      <c r="D20" s="134"/>
      <c r="E20" s="134"/>
      <c r="F20" s="134"/>
      <c r="G20" s="134"/>
      <c r="H20" s="135"/>
    </row>
    <row r="21" spans="2:8" x14ac:dyDescent="0.25">
      <c r="B21" s="133"/>
      <c r="C21" s="134"/>
      <c r="D21" s="134"/>
      <c r="E21" s="134"/>
      <c r="F21" s="134"/>
      <c r="G21" s="134"/>
      <c r="H21" s="135"/>
    </row>
    <row r="22" spans="2:8" x14ac:dyDescent="0.25">
      <c r="B22" s="133"/>
      <c r="C22" s="134"/>
      <c r="D22" s="134"/>
      <c r="E22" s="134"/>
      <c r="F22" s="134"/>
      <c r="G22" s="134"/>
      <c r="H22" s="135"/>
    </row>
    <row r="23" spans="2:8" x14ac:dyDescent="0.25">
      <c r="B23" s="133"/>
      <c r="C23" s="134"/>
      <c r="D23" s="134"/>
      <c r="E23" s="134"/>
      <c r="F23" s="134"/>
      <c r="G23" s="134"/>
      <c r="H23" s="135"/>
    </row>
    <row r="24" spans="2:8" x14ac:dyDescent="0.25">
      <c r="B24" s="107"/>
      <c r="C24" s="108"/>
      <c r="D24" s="108"/>
      <c r="E24" s="108"/>
      <c r="F24" s="108"/>
      <c r="G24" s="108"/>
      <c r="H24" s="109"/>
    </row>
    <row r="25" spans="2:8" x14ac:dyDescent="0.25">
      <c r="B25" s="128" t="s">
        <v>68</v>
      </c>
      <c r="C25" s="128"/>
      <c r="D25" s="128"/>
      <c r="E25" s="128"/>
      <c r="F25" s="128"/>
      <c r="G25" s="128"/>
      <c r="H25" s="128"/>
    </row>
    <row r="26" spans="2:8" ht="28.5" customHeight="1" x14ac:dyDescent="0.25"/>
    <row r="27" spans="2:8" x14ac:dyDescent="0.25">
      <c r="G27" s="61" t="s">
        <v>65</v>
      </c>
    </row>
    <row r="28" spans="2:8" x14ac:dyDescent="0.25">
      <c r="G28" s="1" t="s">
        <v>22</v>
      </c>
    </row>
    <row r="29" spans="2:8" ht="17.25" customHeight="1" x14ac:dyDescent="0.25"/>
    <row r="30" spans="2:8" ht="15" customHeight="1" x14ac:dyDescent="0.25"/>
    <row r="31" spans="2:8" ht="53.25" customHeight="1" x14ac:dyDescent="0.25">
      <c r="B31" s="125" t="s">
        <v>64</v>
      </c>
      <c r="C31" s="126"/>
      <c r="D31" s="126"/>
      <c r="E31" s="126"/>
      <c r="F31" s="126"/>
      <c r="G31" s="126"/>
      <c r="H31" s="127"/>
    </row>
    <row r="32" spans="2:8" x14ac:dyDescent="0.25">
      <c r="B32" s="113"/>
      <c r="C32" s="114"/>
      <c r="D32" s="114"/>
      <c r="E32" s="114"/>
      <c r="F32" s="114"/>
      <c r="G32" s="114"/>
      <c r="H32" s="115"/>
    </row>
    <row r="33" spans="2:8" x14ac:dyDescent="0.25">
      <c r="B33" s="116"/>
      <c r="C33" s="117"/>
      <c r="D33" s="117"/>
      <c r="E33" s="117"/>
      <c r="F33" s="117"/>
      <c r="G33" s="117"/>
      <c r="H33" s="118"/>
    </row>
    <row r="34" spans="2:8" x14ac:dyDescent="0.25">
      <c r="B34" s="116"/>
      <c r="C34" s="117"/>
      <c r="D34" s="117"/>
      <c r="E34" s="117"/>
      <c r="F34" s="117"/>
      <c r="G34" s="117"/>
      <c r="H34" s="118"/>
    </row>
    <row r="35" spans="2:8" x14ac:dyDescent="0.25">
      <c r="B35" s="116"/>
      <c r="C35" s="117"/>
      <c r="D35" s="117"/>
      <c r="E35" s="117"/>
      <c r="F35" s="117"/>
      <c r="G35" s="117"/>
      <c r="H35" s="118"/>
    </row>
    <row r="36" spans="2:8" x14ac:dyDescent="0.25">
      <c r="B36" s="116"/>
      <c r="C36" s="117"/>
      <c r="D36" s="117"/>
      <c r="E36" s="117"/>
      <c r="F36" s="117"/>
      <c r="G36" s="117"/>
      <c r="H36" s="118"/>
    </row>
    <row r="37" spans="2:8" x14ac:dyDescent="0.25">
      <c r="B37" s="116"/>
      <c r="C37" s="117"/>
      <c r="D37" s="117"/>
      <c r="E37" s="117"/>
      <c r="F37" s="117"/>
      <c r="G37" s="117"/>
      <c r="H37" s="118"/>
    </row>
    <row r="38" spans="2:8" x14ac:dyDescent="0.25">
      <c r="B38" s="116"/>
      <c r="C38" s="117"/>
      <c r="D38" s="117"/>
      <c r="E38" s="117"/>
      <c r="F38" s="117"/>
      <c r="G38" s="117"/>
      <c r="H38" s="118"/>
    </row>
    <row r="39" spans="2:8" x14ac:dyDescent="0.25">
      <c r="B39" s="116"/>
      <c r="C39" s="117"/>
      <c r="D39" s="117"/>
      <c r="E39" s="117"/>
      <c r="F39" s="117"/>
      <c r="G39" s="117"/>
      <c r="H39" s="118"/>
    </row>
    <row r="40" spans="2:8" x14ac:dyDescent="0.25">
      <c r="B40" s="116"/>
      <c r="C40" s="117"/>
      <c r="D40" s="117"/>
      <c r="E40" s="117"/>
      <c r="F40" s="117"/>
      <c r="G40" s="117"/>
      <c r="H40" s="118"/>
    </row>
    <row r="41" spans="2:8" x14ac:dyDescent="0.25">
      <c r="B41" s="119"/>
      <c r="C41" s="120"/>
      <c r="D41" s="120"/>
      <c r="E41" s="120"/>
      <c r="F41" s="120"/>
      <c r="G41" s="120"/>
      <c r="H41" s="121"/>
    </row>
    <row r="45" spans="2:8" x14ac:dyDescent="0.25">
      <c r="G45" s="1" t="s">
        <v>23</v>
      </c>
    </row>
  </sheetData>
  <sheetProtection algorithmName="SHA-512" hashValue="G4IVeIE8NODN0wlVqt/zxJMXGzgqU52fDMlwutW0V08JdblYMWX0U+ba/bfkdnWUI4qHyBPJ4QxbXZQoxtBs+A==" saltValue="jIAaLal/e8QFuEzmestphg==" spinCount="100000" sheet="1" objects="1" scenarios="1" selectLockedCells="1"/>
  <mergeCells count="9">
    <mergeCell ref="B32:H41"/>
    <mergeCell ref="B4:H4"/>
    <mergeCell ref="B31:H31"/>
    <mergeCell ref="B25:H25"/>
    <mergeCell ref="B1:D1"/>
    <mergeCell ref="F1:H1"/>
    <mergeCell ref="B3:H3"/>
    <mergeCell ref="B2:H2"/>
    <mergeCell ref="B5:H24"/>
  </mergeCells>
  <pageMargins left="0.59" right="0.52" top="0.48" bottom="0.41" header="0.3" footer="0.3"/>
  <pageSetup paperSize="9" orientation="portrait" horizontalDpi="4294967293"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43"/>
  <sheetViews>
    <sheetView workbookViewId="0">
      <selection activeCell="K27" sqref="K27"/>
    </sheetView>
  </sheetViews>
  <sheetFormatPr defaultRowHeight="15" x14ac:dyDescent="0.25"/>
  <cols>
    <col min="1" max="1" width="35" customWidth="1"/>
    <col min="2" max="2" width="6.5703125" customWidth="1"/>
    <col min="3" max="3" width="3.7109375" bestFit="1" customWidth="1"/>
    <col min="4" max="4" width="18" bestFit="1" customWidth="1"/>
    <col min="5" max="5" width="15.85546875" customWidth="1"/>
    <col min="6" max="6" width="10.42578125" bestFit="1" customWidth="1"/>
  </cols>
  <sheetData>
    <row r="3" spans="2:5" x14ac:dyDescent="0.25">
      <c r="B3" s="52" t="s">
        <v>39</v>
      </c>
      <c r="C3" s="2"/>
      <c r="D3" s="2"/>
      <c r="E3" s="52" t="s">
        <v>40</v>
      </c>
    </row>
    <row r="4" spans="2:5" x14ac:dyDescent="0.25">
      <c r="B4" s="139">
        <v>2022</v>
      </c>
      <c r="C4" s="136" t="s">
        <v>38</v>
      </c>
      <c r="D4" s="53" t="s">
        <v>36</v>
      </c>
      <c r="E4" s="54">
        <f>DATE(B4,1,1)</f>
        <v>44562</v>
      </c>
    </row>
    <row r="5" spans="2:5" x14ac:dyDescent="0.25">
      <c r="B5" s="139"/>
      <c r="C5" s="137"/>
      <c r="D5" s="53" t="s">
        <v>37</v>
      </c>
      <c r="E5" s="54">
        <f>DATE(B4,1,6)</f>
        <v>44567</v>
      </c>
    </row>
    <row r="6" spans="2:5" x14ac:dyDescent="0.25">
      <c r="B6" s="139"/>
      <c r="C6" s="137"/>
      <c r="D6" s="53" t="s">
        <v>42</v>
      </c>
      <c r="E6" s="54">
        <f>DATE(B4,3,25)</f>
        <v>44645</v>
      </c>
    </row>
    <row r="7" spans="2:5" x14ac:dyDescent="0.25">
      <c r="B7" s="139"/>
      <c r="C7" s="137"/>
      <c r="D7" s="53" t="s">
        <v>43</v>
      </c>
      <c r="E7" s="54">
        <f>DATE(B4,5,1)</f>
        <v>44682</v>
      </c>
    </row>
    <row r="8" spans="2:5" x14ac:dyDescent="0.25">
      <c r="B8" s="139"/>
      <c r="C8" s="137"/>
      <c r="D8" s="53" t="s">
        <v>44</v>
      </c>
      <c r="E8" s="54">
        <f>DATE(B4,8,15)</f>
        <v>44788</v>
      </c>
    </row>
    <row r="9" spans="2:5" x14ac:dyDescent="0.25">
      <c r="B9" s="139"/>
      <c r="C9" s="137"/>
      <c r="D9" s="53" t="s">
        <v>45</v>
      </c>
      <c r="E9" s="54">
        <f>DATE(B4,10,28)</f>
        <v>44862</v>
      </c>
    </row>
    <row r="10" spans="2:5" x14ac:dyDescent="0.25">
      <c r="B10" s="139"/>
      <c r="C10" s="137"/>
      <c r="D10" s="53" t="s">
        <v>46</v>
      </c>
      <c r="E10" s="54">
        <f>DATE(B4,12,25)</f>
        <v>44920</v>
      </c>
    </row>
    <row r="11" spans="2:5" x14ac:dyDescent="0.25">
      <c r="B11" s="139"/>
      <c r="C11" s="138"/>
      <c r="D11" s="53" t="s">
        <v>47</v>
      </c>
      <c r="E11" s="54">
        <f>DATE(B4,12,26)</f>
        <v>44921</v>
      </c>
    </row>
    <row r="12" spans="2:5" x14ac:dyDescent="0.25">
      <c r="B12" s="139"/>
      <c r="C12" s="136" t="s">
        <v>41</v>
      </c>
      <c r="D12" s="53" t="s">
        <v>49</v>
      </c>
      <c r="E12" s="51">
        <v>44627</v>
      </c>
    </row>
    <row r="13" spans="2:5" x14ac:dyDescent="0.25">
      <c r="B13" s="139"/>
      <c r="C13" s="137"/>
      <c r="D13" s="53" t="s">
        <v>50</v>
      </c>
      <c r="E13" s="51">
        <v>44673</v>
      </c>
    </row>
    <row r="14" spans="2:5" x14ac:dyDescent="0.25">
      <c r="B14" s="139"/>
      <c r="C14" s="137"/>
      <c r="D14" s="53" t="s">
        <v>51</v>
      </c>
      <c r="E14" s="51">
        <f>E13+1</f>
        <v>44674</v>
      </c>
    </row>
    <row r="15" spans="2:5" x14ac:dyDescent="0.25">
      <c r="B15" s="139"/>
      <c r="C15" s="137"/>
      <c r="D15" s="53" t="s">
        <v>52</v>
      </c>
      <c r="E15" s="51">
        <f>E14+1</f>
        <v>44675</v>
      </c>
    </row>
    <row r="16" spans="2:5" x14ac:dyDescent="0.25">
      <c r="B16" s="139"/>
      <c r="C16" s="137"/>
      <c r="D16" s="53" t="s">
        <v>53</v>
      </c>
      <c r="E16" s="51">
        <f>E15+1</f>
        <v>44676</v>
      </c>
    </row>
    <row r="17" spans="2:5" x14ac:dyDescent="0.25">
      <c r="B17" s="139"/>
      <c r="C17" s="137"/>
      <c r="D17" s="53" t="s">
        <v>48</v>
      </c>
      <c r="E17" s="51">
        <v>44724</v>
      </c>
    </row>
    <row r="18" spans="2:5" x14ac:dyDescent="0.25">
      <c r="B18" s="139"/>
      <c r="C18" s="137"/>
      <c r="D18" s="53" t="s">
        <v>54</v>
      </c>
      <c r="E18" s="51">
        <v>44725</v>
      </c>
    </row>
    <row r="19" spans="2:5" x14ac:dyDescent="0.25">
      <c r="B19" s="139"/>
      <c r="C19" s="137"/>
      <c r="D19" s="53" t="s">
        <v>56</v>
      </c>
      <c r="E19" s="51"/>
    </row>
    <row r="20" spans="2:5" x14ac:dyDescent="0.25">
      <c r="B20" s="139"/>
      <c r="C20" s="137"/>
      <c r="D20" s="53" t="s">
        <v>55</v>
      </c>
      <c r="E20" s="51"/>
    </row>
    <row r="21" spans="2:5" x14ac:dyDescent="0.25">
      <c r="B21" s="139"/>
      <c r="C21" s="137"/>
      <c r="D21" s="53" t="s">
        <v>57</v>
      </c>
      <c r="E21" s="51"/>
    </row>
    <row r="22" spans="2:5" x14ac:dyDescent="0.25">
      <c r="B22" s="139"/>
      <c r="C22" s="137"/>
      <c r="D22" s="53" t="s">
        <v>58</v>
      </c>
      <c r="E22" s="51"/>
    </row>
    <row r="23" spans="2:5" x14ac:dyDescent="0.25">
      <c r="B23" s="139"/>
      <c r="C23" s="137"/>
      <c r="D23" s="53" t="s">
        <v>59</v>
      </c>
      <c r="E23" s="51"/>
    </row>
    <row r="24" spans="2:5" x14ac:dyDescent="0.25">
      <c r="B24" s="139">
        <v>2023</v>
      </c>
      <c r="C24" s="136" t="s">
        <v>38</v>
      </c>
      <c r="D24" s="53" t="s">
        <v>36</v>
      </c>
      <c r="E24" s="54">
        <f>DATE(B24,1,1)</f>
        <v>44927</v>
      </c>
    </row>
    <row r="25" spans="2:5" x14ac:dyDescent="0.25">
      <c r="B25" s="139"/>
      <c r="C25" s="137"/>
      <c r="D25" s="53" t="s">
        <v>37</v>
      </c>
      <c r="E25" s="54">
        <f>DATE(B24,1,6)</f>
        <v>44932</v>
      </c>
    </row>
    <row r="26" spans="2:5" x14ac:dyDescent="0.25">
      <c r="B26" s="139"/>
      <c r="C26" s="137"/>
      <c r="D26" s="53" t="s">
        <v>42</v>
      </c>
      <c r="E26" s="54">
        <f>DATE(B24,3,25)</f>
        <v>45010</v>
      </c>
    </row>
    <row r="27" spans="2:5" x14ac:dyDescent="0.25">
      <c r="B27" s="139"/>
      <c r="C27" s="137"/>
      <c r="D27" s="53" t="s">
        <v>43</v>
      </c>
      <c r="E27" s="54">
        <f>DATE(B24,5,1)</f>
        <v>45047</v>
      </c>
    </row>
    <row r="28" spans="2:5" x14ac:dyDescent="0.25">
      <c r="B28" s="139"/>
      <c r="C28" s="137"/>
      <c r="D28" s="53" t="s">
        <v>44</v>
      </c>
      <c r="E28" s="54">
        <f>DATE(B24,8,15)</f>
        <v>45153</v>
      </c>
    </row>
    <row r="29" spans="2:5" x14ac:dyDescent="0.25">
      <c r="B29" s="139"/>
      <c r="C29" s="137"/>
      <c r="D29" s="53" t="s">
        <v>45</v>
      </c>
      <c r="E29" s="54">
        <f>DATE(B24,10,28)</f>
        <v>45227</v>
      </c>
    </row>
    <row r="30" spans="2:5" x14ac:dyDescent="0.25">
      <c r="B30" s="139"/>
      <c r="C30" s="137"/>
      <c r="D30" s="53" t="s">
        <v>46</v>
      </c>
      <c r="E30" s="54">
        <f>DATE(B24,12,25)</f>
        <v>45285</v>
      </c>
    </row>
    <row r="31" spans="2:5" x14ac:dyDescent="0.25">
      <c r="B31" s="139"/>
      <c r="C31" s="138"/>
      <c r="D31" s="53" t="s">
        <v>47</v>
      </c>
      <c r="E31" s="54">
        <f>DATE(B24,12,26)</f>
        <v>45286</v>
      </c>
    </row>
    <row r="32" spans="2:5" x14ac:dyDescent="0.25">
      <c r="B32" s="139"/>
      <c r="C32" s="136" t="s">
        <v>41</v>
      </c>
      <c r="D32" s="53" t="s">
        <v>49</v>
      </c>
      <c r="E32" s="51">
        <v>44984</v>
      </c>
    </row>
    <row r="33" spans="2:5" x14ac:dyDescent="0.25">
      <c r="B33" s="139"/>
      <c r="C33" s="137"/>
      <c r="D33" s="53" t="s">
        <v>50</v>
      </c>
      <c r="E33" s="51">
        <v>45030</v>
      </c>
    </row>
    <row r="34" spans="2:5" x14ac:dyDescent="0.25">
      <c r="B34" s="139"/>
      <c r="C34" s="137"/>
      <c r="D34" s="53" t="s">
        <v>51</v>
      </c>
      <c r="E34" s="51">
        <f>E33+1</f>
        <v>45031</v>
      </c>
    </row>
    <row r="35" spans="2:5" x14ac:dyDescent="0.25">
      <c r="B35" s="139"/>
      <c r="C35" s="137"/>
      <c r="D35" s="53" t="s">
        <v>52</v>
      </c>
      <c r="E35" s="51">
        <f>E34+1</f>
        <v>45032</v>
      </c>
    </row>
    <row r="36" spans="2:5" x14ac:dyDescent="0.25">
      <c r="B36" s="139"/>
      <c r="C36" s="137"/>
      <c r="D36" s="53" t="s">
        <v>53</v>
      </c>
      <c r="E36" s="51">
        <f>E35+1</f>
        <v>45033</v>
      </c>
    </row>
    <row r="37" spans="2:5" x14ac:dyDescent="0.25">
      <c r="B37" s="139"/>
      <c r="C37" s="137"/>
      <c r="D37" s="53" t="s">
        <v>48</v>
      </c>
      <c r="E37" s="51">
        <v>45081</v>
      </c>
    </row>
    <row r="38" spans="2:5" x14ac:dyDescent="0.25">
      <c r="B38" s="139"/>
      <c r="C38" s="137"/>
      <c r="D38" s="53" t="s">
        <v>54</v>
      </c>
      <c r="E38" s="51">
        <v>44725</v>
      </c>
    </row>
    <row r="39" spans="2:5" x14ac:dyDescent="0.25">
      <c r="B39" s="139"/>
      <c r="C39" s="137"/>
      <c r="D39" s="53" t="s">
        <v>56</v>
      </c>
      <c r="E39" s="51">
        <v>45082</v>
      </c>
    </row>
    <row r="40" spans="2:5" x14ac:dyDescent="0.25">
      <c r="B40" s="139"/>
      <c r="C40" s="137"/>
      <c r="D40" s="53" t="s">
        <v>55</v>
      </c>
      <c r="E40" s="51"/>
    </row>
    <row r="41" spans="2:5" x14ac:dyDescent="0.25">
      <c r="B41" s="139"/>
      <c r="C41" s="137"/>
      <c r="D41" s="53" t="s">
        <v>57</v>
      </c>
      <c r="E41" s="51"/>
    </row>
    <row r="42" spans="2:5" x14ac:dyDescent="0.25">
      <c r="B42" s="139"/>
      <c r="C42" s="137"/>
      <c r="D42" s="53" t="s">
        <v>58</v>
      </c>
      <c r="E42" s="51"/>
    </row>
    <row r="43" spans="2:5" x14ac:dyDescent="0.25">
      <c r="B43" s="139"/>
      <c r="C43" s="137"/>
      <c r="D43" s="53" t="s">
        <v>59</v>
      </c>
      <c r="E43" s="51"/>
    </row>
  </sheetData>
  <mergeCells count="6">
    <mergeCell ref="C12:C23"/>
    <mergeCell ref="C4:C11"/>
    <mergeCell ref="B4:B23"/>
    <mergeCell ref="C24:C31"/>
    <mergeCell ref="C32:C43"/>
    <mergeCell ref="B24:B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Περιοχές με ονόματα</vt:lpstr>
      </vt:variant>
      <vt:variant>
        <vt:i4>1</vt:i4>
      </vt:variant>
    </vt:vector>
  </HeadingPairs>
  <TitlesOfParts>
    <vt:vector size="11" baseType="lpstr">
      <vt:lpstr>Στοιχεία Πρακτικής</vt:lpstr>
      <vt:lpstr>1ος</vt:lpstr>
      <vt:lpstr>2ος</vt:lpstr>
      <vt:lpstr>3ος</vt:lpstr>
      <vt:lpstr>4ος</vt:lpstr>
      <vt:lpstr>5ος</vt:lpstr>
      <vt:lpstr>6ος</vt:lpstr>
      <vt:lpstr>extra</vt:lpstr>
      <vt:lpstr>ΑΠΟΛΟΓΙΣΜΟΣ</vt:lpstr>
      <vt:lpstr>Αργίες</vt:lpstr>
      <vt:lpstr>holidays</vt:lpstr>
    </vt:vector>
  </TitlesOfParts>
  <Company>TEI of Larisa,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Βιβλίο Πρακτικής Άσκησης Ασκούμενου - Πανεπιστήμιο Θεσσαλίας</dc:title>
  <dc:creator>Φώτης Κόκκορας</dc:creator>
  <cp:keywords>Πρακτική Άσκηση</cp:keywords>
  <cp:lastModifiedBy>mixalis</cp:lastModifiedBy>
  <cp:lastPrinted>2021-02-02T19:28:03Z</cp:lastPrinted>
  <dcterms:created xsi:type="dcterms:W3CDTF">2014-03-27T11:41:39Z</dcterms:created>
  <dcterms:modified xsi:type="dcterms:W3CDTF">2022-05-25T06:09:07Z</dcterms:modified>
</cp:coreProperties>
</file>