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drawings/drawing2.xml" ContentType="application/vnd.openxmlformats-officedocument.drawing+xml"/>
  <Override PartName="/xl/comments8.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mixalis\Desktop\"/>
    </mc:Choice>
  </mc:AlternateContent>
  <workbookProtection workbookAlgorithmName="SHA-512" workbookHashValue="A3hAH4Rt46DiizTu3rBBSu4TXI2RDQpbdBXQvwz8sVeoeZpe8XNkyVISj3IxXlF2TmFgNWmzNC0lzePIenEFbw==" workbookSaltValue="KgryhmKseCVvgd8n0U95IA==" workbookSpinCount="100000" lockStructure="1"/>
  <bookViews>
    <workbookView xWindow="0" yWindow="0" windowWidth="28770" windowHeight="12300" tabRatio="916" activeTab="1"/>
  </bookViews>
  <sheets>
    <sheet name="Στοιχεία Πρακτικής" sheetId="14" r:id="rId1"/>
    <sheet name="1ος" sheetId="22" r:id="rId2"/>
    <sheet name="2ος" sheetId="23" r:id="rId3"/>
    <sheet name="3ος" sheetId="24" r:id="rId4"/>
    <sheet name="4ος" sheetId="25" r:id="rId5"/>
    <sheet name="5ος" sheetId="26" r:id="rId6"/>
    <sheet name="6ος" sheetId="27" r:id="rId7"/>
    <sheet name="extra" sheetId="28" r:id="rId8"/>
    <sheet name="ΑΠΟΛΟΓΙΣΜΟΣ" sheetId="10" r:id="rId9"/>
    <sheet name="Αργίες" sheetId="29" r:id="rId10"/>
  </sheets>
  <definedNames>
    <definedName name="holidays">Αργίες!$E$4:$E$43</definedName>
    <definedName name="Επίδοση">#REF!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36" i="29" l="1"/>
  <c r="E35" i="29"/>
  <c r="E34" i="29"/>
  <c r="E15" i="29"/>
  <c r="E16" i="29" s="1"/>
  <c r="E14" i="29"/>
  <c r="F1" i="10"/>
  <c r="B1" i="10"/>
  <c r="C21" i="14" l="1"/>
  <c r="E11" i="29"/>
  <c r="E10" i="29"/>
  <c r="E9" i="29"/>
  <c r="E8" i="29"/>
  <c r="E7" i="29"/>
  <c r="E6" i="29"/>
  <c r="E5" i="29"/>
  <c r="E4" i="29"/>
  <c r="E31" i="29"/>
  <c r="E30" i="29"/>
  <c r="E29" i="29"/>
  <c r="E28" i="29"/>
  <c r="E27" i="29"/>
  <c r="E26" i="29"/>
  <c r="E25" i="29"/>
  <c r="E24" i="29"/>
  <c r="C23" i="14"/>
  <c r="C22" i="14" l="1"/>
  <c r="D3" i="22"/>
  <c r="F9" i="28" l="1"/>
  <c r="F9" i="27"/>
  <c r="F9" i="26"/>
  <c r="F9" i="25"/>
  <c r="F9" i="24"/>
  <c r="F9" i="23"/>
  <c r="F65" i="22" l="1"/>
  <c r="B4" i="28"/>
  <c r="B4" i="27"/>
  <c r="B4" i="26"/>
  <c r="B4" i="25"/>
  <c r="B4" i="24"/>
  <c r="E3" i="28"/>
  <c r="E3" i="27"/>
  <c r="E3" i="26"/>
  <c r="E3" i="25"/>
  <c r="D4" i="24"/>
  <c r="E4" i="24" s="1"/>
  <c r="E3" i="24"/>
  <c r="B4" i="23"/>
  <c r="F23" i="22"/>
  <c r="F37" i="22"/>
  <c r="F51" i="22"/>
  <c r="E3" i="22"/>
  <c r="D69" i="28" l="1"/>
  <c r="D68" i="28"/>
  <c r="D55" i="28"/>
  <c r="D54" i="28"/>
  <c r="D41" i="28"/>
  <c r="D40" i="28"/>
  <c r="D27" i="28"/>
  <c r="D26" i="28"/>
  <c r="B18" i="28"/>
  <c r="B32" i="28" s="1"/>
  <c r="B46" i="28" s="1"/>
  <c r="B60" i="28" s="1"/>
  <c r="D17" i="28"/>
  <c r="D31" i="28" s="1"/>
  <c r="D13" i="28"/>
  <c r="D12" i="28"/>
  <c r="B7" i="28"/>
  <c r="B8" i="28" s="1"/>
  <c r="B9" i="28" s="1"/>
  <c r="B10" i="28" s="1"/>
  <c r="B11" i="28" s="1"/>
  <c r="D4" i="28"/>
  <c r="E4" i="28" s="1"/>
  <c r="D69" i="27"/>
  <c r="D68" i="27"/>
  <c r="D55" i="27"/>
  <c r="D54" i="27"/>
  <c r="D41" i="27"/>
  <c r="D40" i="27"/>
  <c r="D27" i="27"/>
  <c r="D26" i="27"/>
  <c r="B18" i="27"/>
  <c r="B32" i="27" s="1"/>
  <c r="B46" i="27" s="1"/>
  <c r="B60" i="27" s="1"/>
  <c r="D17" i="27"/>
  <c r="D31" i="27" s="1"/>
  <c r="D13" i="27"/>
  <c r="D12" i="27"/>
  <c r="B7" i="27"/>
  <c r="B8" i="27" s="1"/>
  <c r="B9" i="27" s="1"/>
  <c r="B10" i="27" s="1"/>
  <c r="B11" i="27" s="1"/>
  <c r="D4" i="27"/>
  <c r="E4" i="27" s="1"/>
  <c r="D69" i="26"/>
  <c r="D68" i="26"/>
  <c r="D55" i="26"/>
  <c r="D54" i="26"/>
  <c r="D41" i="26"/>
  <c r="D40" i="26"/>
  <c r="D27" i="26"/>
  <c r="D26" i="26"/>
  <c r="B18" i="26"/>
  <c r="B32" i="26" s="1"/>
  <c r="B46" i="26" s="1"/>
  <c r="B60" i="26" s="1"/>
  <c r="D17" i="26"/>
  <c r="D31" i="26" s="1"/>
  <c r="D13" i="26"/>
  <c r="D12" i="26"/>
  <c r="B7" i="26"/>
  <c r="B8" i="26" s="1"/>
  <c r="B9" i="26" s="1"/>
  <c r="B10" i="26" s="1"/>
  <c r="B11" i="26" s="1"/>
  <c r="D4" i="26"/>
  <c r="E4" i="26" s="1"/>
  <c r="D69" i="25"/>
  <c r="D68" i="25"/>
  <c r="D55" i="25"/>
  <c r="D54" i="25"/>
  <c r="D41" i="25"/>
  <c r="D40" i="25"/>
  <c r="D27" i="25"/>
  <c r="D26" i="25"/>
  <c r="B18" i="25"/>
  <c r="B32" i="25" s="1"/>
  <c r="B46" i="25" s="1"/>
  <c r="B60" i="25" s="1"/>
  <c r="D17" i="25"/>
  <c r="D31" i="25" s="1"/>
  <c r="D13" i="25"/>
  <c r="D12" i="25"/>
  <c r="B7" i="25"/>
  <c r="B8" i="25" s="1"/>
  <c r="B9" i="25" s="1"/>
  <c r="B10" i="25" s="1"/>
  <c r="B11" i="25" s="1"/>
  <c r="D4" i="25"/>
  <c r="E4" i="25" s="1"/>
  <c r="D69" i="24"/>
  <c r="D68" i="24"/>
  <c r="D55" i="24"/>
  <c r="D54" i="24"/>
  <c r="D41" i="24"/>
  <c r="D40" i="24"/>
  <c r="D27" i="24"/>
  <c r="D26" i="24"/>
  <c r="B18" i="24"/>
  <c r="B32" i="24" s="1"/>
  <c r="B46" i="24" s="1"/>
  <c r="B60" i="24" s="1"/>
  <c r="D17" i="24"/>
  <c r="D31" i="24" s="1"/>
  <c r="D13" i="24"/>
  <c r="D12" i="24"/>
  <c r="B7" i="24"/>
  <c r="B8" i="24" s="1"/>
  <c r="B9" i="24" s="1"/>
  <c r="B10" i="24" s="1"/>
  <c r="B11" i="24" s="1"/>
  <c r="D69" i="23"/>
  <c r="D68" i="23"/>
  <c r="D55" i="23"/>
  <c r="D54" i="23"/>
  <c r="D41" i="23"/>
  <c r="D40" i="23"/>
  <c r="D27" i="23"/>
  <c r="D26" i="23"/>
  <c r="B18" i="23"/>
  <c r="B32" i="23" s="1"/>
  <c r="B46" i="23" s="1"/>
  <c r="B60" i="23" s="1"/>
  <c r="D17" i="23"/>
  <c r="D31" i="23" s="1"/>
  <c r="D13" i="23"/>
  <c r="D12" i="23"/>
  <c r="B7" i="23"/>
  <c r="B8" i="23" s="1"/>
  <c r="B9" i="23" s="1"/>
  <c r="B10" i="23" s="1"/>
  <c r="B11" i="23" s="1"/>
  <c r="D4" i="23"/>
  <c r="E4" i="23" s="1"/>
  <c r="E3" i="23"/>
  <c r="D69" i="22"/>
  <c r="D68" i="22"/>
  <c r="D55" i="22"/>
  <c r="D54" i="22"/>
  <c r="D41" i="22"/>
  <c r="D40" i="22"/>
  <c r="D27" i="22"/>
  <c r="D26" i="22"/>
  <c r="B18" i="22"/>
  <c r="B32" i="22" s="1"/>
  <c r="B46" i="22" s="1"/>
  <c r="B60" i="22" s="1"/>
  <c r="D17" i="22"/>
  <c r="D31" i="22" s="1"/>
  <c r="D13" i="22"/>
  <c r="L13" i="22" s="1"/>
  <c r="L27" i="22" s="1"/>
  <c r="D12" i="22"/>
  <c r="B7" i="22"/>
  <c r="B8" i="22" s="1"/>
  <c r="B9" i="22" s="1"/>
  <c r="B10" i="22" s="1"/>
  <c r="B11" i="22" s="1"/>
  <c r="D4" i="22"/>
  <c r="E4" i="22" s="1"/>
  <c r="D45" i="28" l="1"/>
  <c r="B35" i="28"/>
  <c r="B36" i="28" s="1"/>
  <c r="B37" i="28" s="1"/>
  <c r="B38" i="28" s="1"/>
  <c r="B39" i="28" s="1"/>
  <c r="D32" i="28"/>
  <c r="E32" i="28" s="1"/>
  <c r="E31" i="28"/>
  <c r="E17" i="28"/>
  <c r="D18" i="28"/>
  <c r="E18" i="28" s="1"/>
  <c r="B21" i="28"/>
  <c r="B22" i="28" s="1"/>
  <c r="B23" i="28" s="1"/>
  <c r="B24" i="28" s="1"/>
  <c r="B25" i="28" s="1"/>
  <c r="D45" i="27"/>
  <c r="B35" i="27"/>
  <c r="B36" i="27" s="1"/>
  <c r="B37" i="27" s="1"/>
  <c r="B38" i="27" s="1"/>
  <c r="B39" i="27" s="1"/>
  <c r="D32" i="27"/>
  <c r="E32" i="27" s="1"/>
  <c r="E31" i="27"/>
  <c r="E17" i="27"/>
  <c r="D18" i="27"/>
  <c r="E18" i="27" s="1"/>
  <c r="B21" i="27"/>
  <c r="B22" i="27" s="1"/>
  <c r="B23" i="27" s="1"/>
  <c r="B24" i="27" s="1"/>
  <c r="B25" i="27" s="1"/>
  <c r="D45" i="26"/>
  <c r="B35" i="26"/>
  <c r="B36" i="26" s="1"/>
  <c r="B37" i="26" s="1"/>
  <c r="B38" i="26" s="1"/>
  <c r="B39" i="26" s="1"/>
  <c r="D32" i="26"/>
  <c r="E32" i="26" s="1"/>
  <c r="E31" i="26"/>
  <c r="E17" i="26"/>
  <c r="D18" i="26"/>
  <c r="E18" i="26" s="1"/>
  <c r="B21" i="26"/>
  <c r="B22" i="26" s="1"/>
  <c r="B23" i="26" s="1"/>
  <c r="B24" i="26" s="1"/>
  <c r="B25" i="26" s="1"/>
  <c r="D45" i="25"/>
  <c r="B35" i="25"/>
  <c r="B36" i="25" s="1"/>
  <c r="B37" i="25" s="1"/>
  <c r="B38" i="25" s="1"/>
  <c r="B39" i="25" s="1"/>
  <c r="D32" i="25"/>
  <c r="E32" i="25" s="1"/>
  <c r="E31" i="25"/>
  <c r="E17" i="25"/>
  <c r="D18" i="25"/>
  <c r="E18" i="25" s="1"/>
  <c r="B21" i="25"/>
  <c r="B22" i="25" s="1"/>
  <c r="B23" i="25" s="1"/>
  <c r="B24" i="25" s="1"/>
  <c r="B25" i="25" s="1"/>
  <c r="D45" i="24"/>
  <c r="B35" i="24"/>
  <c r="B36" i="24" s="1"/>
  <c r="B37" i="24" s="1"/>
  <c r="B38" i="24" s="1"/>
  <c r="B39" i="24" s="1"/>
  <c r="D32" i="24"/>
  <c r="E32" i="24" s="1"/>
  <c r="E31" i="24"/>
  <c r="E17" i="24"/>
  <c r="D18" i="24"/>
  <c r="E18" i="24" s="1"/>
  <c r="B21" i="24"/>
  <c r="B22" i="24" s="1"/>
  <c r="B23" i="24" s="1"/>
  <c r="B24" i="24" s="1"/>
  <c r="B25" i="24" s="1"/>
  <c r="D45" i="23"/>
  <c r="B35" i="23"/>
  <c r="B36" i="23" s="1"/>
  <c r="B37" i="23" s="1"/>
  <c r="B38" i="23" s="1"/>
  <c r="B39" i="23" s="1"/>
  <c r="D32" i="23"/>
  <c r="E32" i="23" s="1"/>
  <c r="E31" i="23"/>
  <c r="E17" i="23"/>
  <c r="D18" i="23"/>
  <c r="E18" i="23" s="1"/>
  <c r="B21" i="23"/>
  <c r="B22" i="23" s="1"/>
  <c r="B23" i="23" s="1"/>
  <c r="B24" i="23" s="1"/>
  <c r="B25" i="23" s="1"/>
  <c r="D45" i="22"/>
  <c r="B35" i="22"/>
  <c r="B36" i="22" s="1"/>
  <c r="B37" i="22" s="1"/>
  <c r="B38" i="22" s="1"/>
  <c r="B39" i="22" s="1"/>
  <c r="D32" i="22"/>
  <c r="E32" i="22" s="1"/>
  <c r="E31" i="22"/>
  <c r="L41" i="22"/>
  <c r="L55" i="22" s="1"/>
  <c r="L69" i="22" s="1"/>
  <c r="E17" i="22"/>
  <c r="D18" i="22"/>
  <c r="E18" i="22" s="1"/>
  <c r="B21" i="22"/>
  <c r="B22" i="22" s="1"/>
  <c r="B23" i="22" s="1"/>
  <c r="B24" i="22" s="1"/>
  <c r="B25" i="22" s="1"/>
  <c r="L13" i="23" l="1"/>
  <c r="L27" i="23" s="1"/>
  <c r="L41" i="23" s="1"/>
  <c r="L55" i="23" s="1"/>
  <c r="L69" i="23" s="1"/>
  <c r="L13" i="24" s="1"/>
  <c r="L27" i="24" s="1"/>
  <c r="L41" i="24" s="1"/>
  <c r="L55" i="24" s="1"/>
  <c r="L69" i="24" s="1"/>
  <c r="L13" i="25" s="1"/>
  <c r="L27" i="25" s="1"/>
  <c r="L41" i="25" s="1"/>
  <c r="L55" i="25" s="1"/>
  <c r="L69" i="25" s="1"/>
  <c r="L13" i="26" s="1"/>
  <c r="L27" i="26" s="1"/>
  <c r="L41" i="26" s="1"/>
  <c r="L55" i="26" s="1"/>
  <c r="L69" i="26" s="1"/>
  <c r="L13" i="27" s="1"/>
  <c r="L27" i="27" s="1"/>
  <c r="L41" i="27" s="1"/>
  <c r="L55" i="27" s="1"/>
  <c r="L69" i="27" s="1"/>
  <c r="L13" i="28" s="1"/>
  <c r="L27" i="28" s="1"/>
  <c r="L41" i="28" s="1"/>
  <c r="L55" i="28" s="1"/>
  <c r="L69" i="28" s="1"/>
  <c r="C28" i="14" s="1"/>
  <c r="D59" i="28"/>
  <c r="B49" i="28"/>
  <c r="B50" i="28" s="1"/>
  <c r="B51" i="28" s="1"/>
  <c r="B52" i="28" s="1"/>
  <c r="B53" i="28" s="1"/>
  <c r="D46" i="28"/>
  <c r="E46" i="28" s="1"/>
  <c r="E45" i="28"/>
  <c r="D59" i="27"/>
  <c r="B49" i="27"/>
  <c r="B50" i="27" s="1"/>
  <c r="B51" i="27" s="1"/>
  <c r="B52" i="27" s="1"/>
  <c r="B53" i="27" s="1"/>
  <c r="D46" i="27"/>
  <c r="E46" i="27" s="1"/>
  <c r="E45" i="27"/>
  <c r="D59" i="26"/>
  <c r="B49" i="26"/>
  <c r="B50" i="26" s="1"/>
  <c r="B51" i="26" s="1"/>
  <c r="B52" i="26" s="1"/>
  <c r="B53" i="26" s="1"/>
  <c r="D46" i="26"/>
  <c r="E46" i="26" s="1"/>
  <c r="E45" i="26"/>
  <c r="D59" i="25"/>
  <c r="B49" i="25"/>
  <c r="B50" i="25" s="1"/>
  <c r="B51" i="25" s="1"/>
  <c r="B52" i="25" s="1"/>
  <c r="B53" i="25" s="1"/>
  <c r="D46" i="25"/>
  <c r="E46" i="25" s="1"/>
  <c r="E45" i="25"/>
  <c r="D59" i="24"/>
  <c r="B49" i="24"/>
  <c r="B50" i="24" s="1"/>
  <c r="B51" i="24" s="1"/>
  <c r="B52" i="24" s="1"/>
  <c r="B53" i="24" s="1"/>
  <c r="D46" i="24"/>
  <c r="E46" i="24" s="1"/>
  <c r="E45" i="24"/>
  <c r="D59" i="23"/>
  <c r="E59" i="23" s="1"/>
  <c r="B49" i="23"/>
  <c r="B50" i="23" s="1"/>
  <c r="B51" i="23" s="1"/>
  <c r="B52" i="23" s="1"/>
  <c r="B53" i="23" s="1"/>
  <c r="D46" i="23"/>
  <c r="E46" i="23" s="1"/>
  <c r="E45" i="23"/>
  <c r="D59" i="22"/>
  <c r="B49" i="22"/>
  <c r="B50" i="22" s="1"/>
  <c r="B51" i="22" s="1"/>
  <c r="B52" i="22" s="1"/>
  <c r="B53" i="22" s="1"/>
  <c r="D46" i="22"/>
  <c r="E46" i="22" s="1"/>
  <c r="E45" i="22"/>
  <c r="E59" i="28" l="1"/>
  <c r="B63" i="28"/>
  <c r="B64" i="28" s="1"/>
  <c r="B65" i="28" s="1"/>
  <c r="B66" i="28" s="1"/>
  <c r="B67" i="28" s="1"/>
  <c r="D60" i="28"/>
  <c r="E60" i="28" s="1"/>
  <c r="E59" i="27"/>
  <c r="B63" i="27"/>
  <c r="B64" i="27" s="1"/>
  <c r="B65" i="27" s="1"/>
  <c r="B66" i="27" s="1"/>
  <c r="B67" i="27" s="1"/>
  <c r="D60" i="27"/>
  <c r="E60" i="27" s="1"/>
  <c r="E59" i="26"/>
  <c r="B63" i="26"/>
  <c r="B64" i="26" s="1"/>
  <c r="B65" i="26" s="1"/>
  <c r="B66" i="26" s="1"/>
  <c r="B67" i="26" s="1"/>
  <c r="D60" i="26"/>
  <c r="E60" i="26" s="1"/>
  <c r="E59" i="25"/>
  <c r="B63" i="25"/>
  <c r="B64" i="25" s="1"/>
  <c r="B65" i="25" s="1"/>
  <c r="B66" i="25" s="1"/>
  <c r="B67" i="25" s="1"/>
  <c r="D60" i="25"/>
  <c r="E60" i="25" s="1"/>
  <c r="E59" i="24"/>
  <c r="B63" i="24"/>
  <c r="B64" i="24" s="1"/>
  <c r="B65" i="24" s="1"/>
  <c r="B66" i="24" s="1"/>
  <c r="B67" i="24" s="1"/>
  <c r="D60" i="24"/>
  <c r="E60" i="24" s="1"/>
  <c r="B63" i="23"/>
  <c r="B64" i="23" s="1"/>
  <c r="B65" i="23" s="1"/>
  <c r="B66" i="23" s="1"/>
  <c r="B67" i="23" s="1"/>
  <c r="D60" i="23"/>
  <c r="E60" i="23" s="1"/>
  <c r="E59" i="22"/>
  <c r="B63" i="22"/>
  <c r="B64" i="22" s="1"/>
  <c r="B65" i="22" s="1"/>
  <c r="B66" i="22" s="1"/>
  <c r="B67" i="22" s="1"/>
  <c r="D60" i="22"/>
  <c r="E60" i="22" s="1"/>
</calcChain>
</file>

<file path=xl/comments1.xml><?xml version="1.0" encoding="utf-8"?>
<comments xmlns="http://schemas.openxmlformats.org/spreadsheetml/2006/main">
  <authors>
    <author>Fotis Kokkoras</author>
  </authors>
  <commentList>
    <comment ref="B16" authorId="0" shapeId="0">
      <text>
        <r>
          <rPr>
            <b/>
            <sz val="9"/>
            <color indexed="81"/>
            <rFont val="Tahoma"/>
            <family val="2"/>
            <charset val="161"/>
          </rPr>
          <t>στην εταιρία</t>
        </r>
      </text>
    </comment>
    <comment ref="C18" authorId="0" shapeId="0">
      <text>
        <r>
          <rPr>
            <b/>
            <sz val="9"/>
            <color indexed="81"/>
            <rFont val="Tahoma"/>
            <family val="2"/>
            <charset val="161"/>
          </rPr>
          <t>ο ρόλος του επόπτη στο φορέα απασχόλησης</t>
        </r>
      </text>
    </comment>
    <comment ref="C20" authorId="0" shapeId="0">
      <text>
        <r>
          <rPr>
            <sz val="9"/>
            <color indexed="81"/>
            <rFont val="Tahoma"/>
            <family val="2"/>
            <charset val="161"/>
          </rPr>
          <t xml:space="preserve">Πρέπει να βάλετε την ημερομηνία έναρξης όπως αυτή ορίζεται στη σύμβαση που υπογράψατε. Η διάρκεια της πρακτικής είναι 6 ημερολογιακοί μήνες, οπότε η ημερομηνία λήξης βάση σύμβασης υπολογίζεται αυτόματα.
Οι ημέρες εργασίας υπολογίζονται κατ' εκτίμηση και εφόσον συμπληρώσετε το φύλλο με τις Αργίες.
</t>
        </r>
        <r>
          <rPr>
            <b/>
            <sz val="9"/>
            <color indexed="81"/>
            <rFont val="Tahoma"/>
            <family val="2"/>
            <charset val="161"/>
          </rPr>
          <t>Ο σωστός τρόπος καταχώρισης μιας ημερομηνίας είναι αυτός που βλέπετε στο ρολόι του Η/Υ σας, στην κάτω δεξιά γωνία της οθόνης (δεν είναι δηλαδή ίδιος σε κάθε Η/Υ).</t>
        </r>
        <r>
          <rPr>
            <sz val="9"/>
            <color indexed="81"/>
            <rFont val="Tahoma"/>
            <family val="2"/>
            <charset val="161"/>
          </rPr>
          <t xml:space="preserve"> Εφόσον καταχωρίσετε σωστά την ημερομηνία και πατήσετε enter, στο κελί θα εμφανιστεί η μέρα της εβδομάδας και η ημερομηνία στην μορφή "</t>
        </r>
        <r>
          <rPr>
            <b/>
            <sz val="9"/>
            <color indexed="81"/>
            <rFont val="Tahoma"/>
            <family val="2"/>
            <charset val="161"/>
          </rPr>
          <t>μέρα έτος-μήνας-ημέρα</t>
        </r>
        <r>
          <rPr>
            <sz val="9"/>
            <color indexed="81"/>
            <rFont val="Tahoma"/>
            <family val="2"/>
            <charset val="161"/>
          </rPr>
          <t xml:space="preserve">" (αν δεν εμφανιστεί έτσι, δεν έχετε καταχωρίσει σωστά την ημερομηνία, διορθώστε το γιατί δεν θα λειτουργούν οι αυτοματισμοί του εγγράφου).
</t>
        </r>
      </text>
    </comment>
    <comment ref="B22" authorId="0" shapeId="0">
      <text>
        <r>
          <rPr>
            <sz val="9"/>
            <color indexed="81"/>
            <rFont val="Tahoma"/>
            <family val="2"/>
            <charset val="161"/>
          </rPr>
          <t>Δεν προσμετρώνται ημέρες που είναι επίσημες αργίες (πρέπει να τις έχετε δηλώσει στο φύλλο "Αργίες").
Εργάσιμες θεωρούνται οι ημέρες Δε-Τρ-Τε-Πε-Πα</t>
        </r>
      </text>
    </comment>
  </commentList>
</comments>
</file>

<file path=xl/comments2.xml><?xml version="1.0" encoding="utf-8"?>
<comments xmlns="http://schemas.openxmlformats.org/spreadsheetml/2006/main">
  <authors>
    <author>Fotis Kokkoras</author>
  </authors>
  <commentList>
    <comment ref="D7" authorId="0" shapeId="0">
      <text>
        <r>
          <rPr>
            <b/>
            <sz val="9"/>
            <color indexed="81"/>
            <rFont val="Tahoma"/>
            <family val="2"/>
            <charset val="161"/>
          </rPr>
          <t>Αφήστε κενό το κελί ωρών σε κάθε μέρα που δεν ήταν εργάσιμη.</t>
        </r>
      </text>
    </comment>
    <comment ref="F7" authorId="0" shapeId="0">
      <text>
        <r>
          <rPr>
            <sz val="9"/>
            <color indexed="81"/>
            <rFont val="Tahoma"/>
            <family val="2"/>
            <charset val="161"/>
          </rPr>
          <t>Σύντομη Σύνοψη Εβδομάδας</t>
        </r>
      </text>
    </comment>
  </commentList>
</comments>
</file>

<file path=xl/comments3.xml><?xml version="1.0" encoding="utf-8"?>
<comments xmlns="http://schemas.openxmlformats.org/spreadsheetml/2006/main">
  <authors>
    <author>Fotis Kokkoras</author>
  </authors>
  <commentList>
    <comment ref="D7" authorId="0" shapeId="0">
      <text>
        <r>
          <rPr>
            <b/>
            <sz val="9"/>
            <color indexed="81"/>
            <rFont val="Tahoma"/>
            <family val="2"/>
            <charset val="161"/>
          </rPr>
          <t>Αφήστε κενό το κελί ωρών σε κάθε μέρα που δεν ήταν εργάσιμη.</t>
        </r>
      </text>
    </comment>
  </commentList>
</comments>
</file>

<file path=xl/comments4.xml><?xml version="1.0" encoding="utf-8"?>
<comments xmlns="http://schemas.openxmlformats.org/spreadsheetml/2006/main">
  <authors>
    <author>Fotis Kokkoras</author>
  </authors>
  <commentList>
    <comment ref="D7" authorId="0" shapeId="0">
      <text>
        <r>
          <rPr>
            <b/>
            <sz val="9"/>
            <color indexed="81"/>
            <rFont val="Tahoma"/>
            <family val="2"/>
            <charset val="161"/>
          </rPr>
          <t>Αφήστε κενό το κελί ωρών σε κάθε μέρα που δεν ήταν εργάσιμη.</t>
        </r>
      </text>
    </comment>
  </commentList>
</comments>
</file>

<file path=xl/comments5.xml><?xml version="1.0" encoding="utf-8"?>
<comments xmlns="http://schemas.openxmlformats.org/spreadsheetml/2006/main">
  <authors>
    <author>Fotis Kokkoras</author>
  </authors>
  <commentList>
    <comment ref="D7" authorId="0" shapeId="0">
      <text>
        <r>
          <rPr>
            <b/>
            <sz val="9"/>
            <color indexed="81"/>
            <rFont val="Tahoma"/>
            <family val="2"/>
            <charset val="161"/>
          </rPr>
          <t>Αφήστε κενό το κελί ωρών σε κάθε μέρα που δεν ήταν εργάσιμη.</t>
        </r>
      </text>
    </comment>
  </commentList>
</comments>
</file>

<file path=xl/comments6.xml><?xml version="1.0" encoding="utf-8"?>
<comments xmlns="http://schemas.openxmlformats.org/spreadsheetml/2006/main">
  <authors>
    <author>Fotis Kokkoras</author>
  </authors>
  <commentList>
    <comment ref="D7" authorId="0" shapeId="0">
      <text>
        <r>
          <rPr>
            <b/>
            <sz val="9"/>
            <color indexed="81"/>
            <rFont val="Tahoma"/>
            <family val="2"/>
            <charset val="161"/>
          </rPr>
          <t>Αφήστε κενό το κελί ωρών σε κάθε μέρα που δεν ήταν εργάσιμη.</t>
        </r>
      </text>
    </comment>
  </commentList>
</comments>
</file>

<file path=xl/comments7.xml><?xml version="1.0" encoding="utf-8"?>
<comments xmlns="http://schemas.openxmlformats.org/spreadsheetml/2006/main">
  <authors>
    <author>Fotis Kokkoras</author>
  </authors>
  <commentList>
    <comment ref="D7" authorId="0" shapeId="0">
      <text>
        <r>
          <rPr>
            <b/>
            <sz val="9"/>
            <color indexed="81"/>
            <rFont val="Tahoma"/>
            <family val="2"/>
            <charset val="161"/>
          </rPr>
          <t>Αφήστε κενό το κελί ωρών σε κάθε μέρα που δεν ήταν εργάσιμη.</t>
        </r>
      </text>
    </comment>
  </commentList>
</comments>
</file>

<file path=xl/comments8.xml><?xml version="1.0" encoding="utf-8"?>
<comments xmlns="http://schemas.openxmlformats.org/spreadsheetml/2006/main">
  <authors>
    <author>Fotis Kokkoras</author>
  </authors>
  <commentList>
    <comment ref="B1" authorId="0" shapeId="0">
      <text>
        <r>
          <rPr>
            <sz val="9"/>
            <color indexed="81"/>
            <rFont val="Tahoma"/>
            <family val="2"/>
            <charset val="161"/>
          </rPr>
          <t>Αυτό το φύλλο, φυσιολογικά δεν θα χρειαστεί. Υπάρχει για περιπτώσεις που απαιτούν περισσότερες εβδομάδες και δεν έχουν προβλεφθεί.</t>
        </r>
      </text>
    </comment>
    <comment ref="D7" authorId="0" shapeId="0">
      <text>
        <r>
          <rPr>
            <b/>
            <sz val="9"/>
            <color indexed="81"/>
            <rFont val="Tahoma"/>
            <family val="2"/>
            <charset val="161"/>
          </rPr>
          <t>Αφήστε κενό το κελί ωρών σε κάθε μέρα που δεν ήταν εργάσιμη.</t>
        </r>
      </text>
    </comment>
  </commentList>
</comments>
</file>

<file path=xl/sharedStrings.xml><?xml version="1.0" encoding="utf-8"?>
<sst xmlns="http://schemas.openxmlformats.org/spreadsheetml/2006/main" count="477" uniqueCount="69">
  <si>
    <t>Όνομα:</t>
  </si>
  <si>
    <t>Επώνυμο:</t>
  </si>
  <si>
    <t>Αριθ. Μητρώου:</t>
  </si>
  <si>
    <t>Φορέας Απασχόλησης</t>
  </si>
  <si>
    <t>ΗΜΕΡΑ</t>
  </si>
  <si>
    <t>ΕΒΔΟΜΑΔΑ</t>
  </si>
  <si>
    <t>ΕΒΔΟΜΑΔΙΑΙΟ ΦΥΛΛΟ ΠΡΑΚΤΙΚΗΣ ΑΣΚΗΣΗΣ</t>
  </si>
  <si>
    <t>από Δευτέρα:</t>
  </si>
  <si>
    <t>έως Παρασκευή:</t>
  </si>
  <si>
    <t>Σύνολο Εβδομαδιαίων Ωρών:</t>
  </si>
  <si>
    <t>ΩΡΕΣ</t>
  </si>
  <si>
    <t>ΠΕΡΙΛΗΨΗ ΕΡΓΑΣΙΩΝ
 ΠΟΥ ΕΚΕΤΕΛΕΣΤΗΚΑΝ</t>
  </si>
  <si>
    <t>Ιδιότητα:</t>
  </si>
  <si>
    <t>Ονομ/νυμο:</t>
  </si>
  <si>
    <t>Σχολή:</t>
  </si>
  <si>
    <t>Τμήμα:</t>
  </si>
  <si>
    <t>ΕΒΔΟΜΑΔΙΑΙΕΣ ΣΗΜΕΙΩΣΕΙΣ - ΠΑΡΑΤΗΡΗΣΕΙΣ ΑΣΚΟΥΜΕΝΟΥ</t>
  </si>
  <si>
    <t>Σύνολο Εργάσιμων Ημερών:</t>
  </si>
  <si>
    <t>Ημέρες Εργασίας Εβδομάδας:</t>
  </si>
  <si>
    <t>ΜΗΝΙΑΙΑ ΕΚΘΕΣΗ ΕΡΓΑΣΙΑΚΩΝ ΕΜΠΕΙΡΙΩΝ ΑΣΚΟΥΜΕΝΟΥ</t>
  </si>
  <si>
    <t>ΜΗΝΙΑΙΑ ΕΚΘΕΣΗ ΕΠΟΠΤΗ ΕΚΠΑΙΔΕΥΤΙΚΟΥ</t>
  </si>
  <si>
    <t>ΓΕΝΙΚΟΤΕΡΕΣ ΣΗΜΕΙΩΣΕΙΣ - ΠΑΡΑΤΗΡΗΣΕΙΣ 
ΤΟΥ ΑΣΚΟΥΜΕΝΟΥ ΓΙΑ ΤΙΣ ΕΡΓΑΣΙΑΚΕΣ ΕΜΠΕΙΡΙΕΣ</t>
  </si>
  <si>
    <t>ο ασκούμενος</t>
  </si>
  <si>
    <t>ο επόπτης εκπ/κός</t>
  </si>
  <si>
    <t>Απολογισμός Πρακτικής Άσκησης</t>
  </si>
  <si>
    <t>Επόπτης Απασχ/μενου</t>
  </si>
  <si>
    <t>πρέπει να συμπληρωθεί υποχρεωτικά από τον ασκούμενο</t>
  </si>
  <si>
    <t>επωνυμία</t>
  </si>
  <si>
    <t>διεύθυνση</t>
  </si>
  <si>
    <t>τηλέφωνο &amp; email</t>
  </si>
  <si>
    <r>
      <t xml:space="preserve">
</t>
    </r>
    <r>
      <rPr>
        <i/>
        <sz val="11"/>
        <rFont val="Calibri"/>
        <family val="2"/>
        <charset val="161"/>
        <scheme val="minor"/>
      </rPr>
      <t xml:space="preserve">- </t>
    </r>
    <r>
      <rPr>
        <b/>
        <i/>
        <sz val="14"/>
        <rFont val="Calibri"/>
        <family val="2"/>
        <charset val="161"/>
        <scheme val="minor"/>
      </rPr>
      <t>Ο ασκούμενος γράφει ΜΟΝΟ σε πράσινα κελιά.</t>
    </r>
    <r>
      <rPr>
        <i/>
        <sz val="11"/>
        <color theme="1" tint="0.499984740745262"/>
        <rFont val="Calibri"/>
        <family val="2"/>
        <charset val="161"/>
        <scheme val="minor"/>
      </rPr>
      <t xml:space="preserve">
- Οι εβδομάδες ξεκινούν πάντα Δευτέρα και λήγουν Παρασκευή.
   Αυτό προκύπτει αυτόματα εφόσον το κελί D3 (όταν είναι πράσινο)
   συμπληρωθεί σωστά.
- Κάθε μήνας έχει χώρο 5 εβδομάδων. Χρησιμοποιήστε ΜΟΝΟ όσες
   χρειάζονται για να ολοκληρωθεί ο μήνας. Μετά αλλάξτε φύλλο.
</t>
    </r>
    <r>
      <rPr>
        <b/>
        <i/>
        <sz val="11"/>
        <color theme="1" tint="0.34998626667073579"/>
        <rFont val="Calibri"/>
        <family val="2"/>
        <charset val="161"/>
        <scheme val="minor"/>
      </rPr>
      <t xml:space="preserve">- Σε φύλλο δεδομένου μήνα, χρησιμοποήστε ΜΟΝΟ τις μέρες αυτού
   του μήνα. Τυχόν μέρες άλλων μηνών (στην αρχή ή στο τέλος του
   φύλλου) θα πρέπει να αφήνονται κενές.
- Εβδομάδα που μοιράζεται σε 2 μήνες, θα πρέπει να έχει ίδιο
   αύξοντα αριθμό. Αν δεν έχει, τότε συμπληρώσατε λάθος το D3.
</t>
    </r>
    <r>
      <rPr>
        <i/>
        <sz val="11"/>
        <color theme="1" tint="0.499984740745262"/>
        <rFont val="Calibri"/>
        <family val="2"/>
        <charset val="161"/>
        <scheme val="minor"/>
      </rPr>
      <t xml:space="preserve">- Σε ημέρες που δεν εργαστήκατε να αναγράφετε τον λόγο (π.χ. Αργία 
   Εθνική Εορτή, κτλ). και να αφήνετε ΚΕΝΟ το κελί ωρών εργασίας.
</t>
    </r>
    <r>
      <rPr>
        <b/>
        <i/>
        <sz val="11"/>
        <color theme="1" tint="0.34998626667073579"/>
        <rFont val="Calibri"/>
        <family val="2"/>
        <charset val="161"/>
        <scheme val="minor"/>
      </rPr>
      <t>- Στο τέλος της πρακτικής πρέπει Σύνολο Εργάσιμων Ημερών &gt;=120.</t>
    </r>
  </si>
  <si>
    <t>- Πανεπιστήμιο Θεσσαλίας -</t>
  </si>
  <si>
    <t>Ημ/νία Έναρξης βάσει Σύμβασης:</t>
  </si>
  <si>
    <t>Δευτέρα Εβδομάδας  Έναρξης:</t>
  </si>
  <si>
    <t>6 ημερολογιακοί μήνες</t>
  </si>
  <si>
    <t>Εκτίμηση ημερών εργασίας:</t>
  </si>
  <si>
    <t>Πρωτοχρονιάς</t>
  </si>
  <si>
    <t>Θεοφανείων</t>
  </si>
  <si>
    <t>Σταθερές Αργίες</t>
  </si>
  <si>
    <t>Έτος</t>
  </si>
  <si>
    <t>Ημ/νία</t>
  </si>
  <si>
    <t>Άλλες Αργίες</t>
  </si>
  <si>
    <t>25ης Μαρτίου</t>
  </si>
  <si>
    <t>Πρωτομαγιάς</t>
  </si>
  <si>
    <t>Κοίμησης Θεοτόκου</t>
  </si>
  <si>
    <t>28ης Οκτωβρίου</t>
  </si>
  <si>
    <t>Χριστουγέννων</t>
  </si>
  <si>
    <t>Σύναξης Θεοτόκου</t>
  </si>
  <si>
    <t>Πεντηκοστής</t>
  </si>
  <si>
    <t>Καθαράς Δευτέρας</t>
  </si>
  <si>
    <t>Μεγ. Παρασκευής</t>
  </si>
  <si>
    <t>Μεγ. Σαββάτου</t>
  </si>
  <si>
    <t>Κυριακής Πάσχα</t>
  </si>
  <si>
    <t>Δευτέρας Πάσχα</t>
  </si>
  <si>
    <t>Αγίου Πνεύματος</t>
  </si>
  <si>
    <t>Άλλη αργία 2</t>
  </si>
  <si>
    <t>Άλλη αργία 1</t>
  </si>
  <si>
    <t>Άλλη αργία 3</t>
  </si>
  <si>
    <t>Άλλη αργία 4</t>
  </si>
  <si>
    <t>Άλλη αργία 5</t>
  </si>
  <si>
    <t>Ημ/νία Λήξης βάσει Σύμβασης:</t>
  </si>
  <si>
    <t>διαβάστε τα σχόλια του κελιού</t>
  </si>
  <si>
    <t>Σύνολο Δηλωμένων 
Ημερών Απασχόλησης</t>
  </si>
  <si>
    <t>Βιβλίο Πρακτικής Άσκησης
Ασκούμενου</t>
  </si>
  <si>
    <r>
      <t xml:space="preserve">ΓΕΝΙΚΟΤΕΡΕΣ ΣΗΜΕΙΩΣΕΙΣ - ΠΑΡΑΤΗΡΗΣΕΙΣ 
ΕΠΟΠΤΗ ΕΚΑΙΔΕΥΤΙΚΟΥ (Προαιρετικό)
</t>
    </r>
    <r>
      <rPr>
        <b/>
        <sz val="16"/>
        <color rgb="FF7A4E00"/>
        <rFont val="Cambria"/>
        <family val="1"/>
        <charset val="161"/>
        <scheme val="major"/>
      </rPr>
      <t>ΑΞΙΟΛΟΓΗΣΗ ΠΡΑΚΤΙΚΗΣ ΑΣΚΗΣΗΣ</t>
    </r>
  </si>
  <si>
    <t>(υπογραφή)</t>
  </si>
  <si>
    <t>v.2021-02-02</t>
  </si>
  <si>
    <t>Η νομοθεσία απαιτεί 150 ένσημα πρακτικής άσκησης. Κάθε μήνας στις εργάσιμες μέρες του οποίου ο απασχολούμενος ήταν διαθέσιμος για εργασία, δίνει 25 ένσημα (παρά το γεγονός ότι οι εργάσιμες ενός μήνα είναι λιγότερες από 25!). Παλαιότερα το ζητούμενο ήταν τουλάχιστον 120 μέρες πρακτικής άσκησης. Στο κελί παραπάνω, μετρώνται οι ημέρες πρακτικής άσκησης, με βάση τα δεδομένα στα υπόλοιπα φύλλα. Συνήθως αυτός ο αριθμός είναι γύρω στο 127 (συν πλην 2-3 μέρες).</t>
  </si>
  <si>
    <t>Για αλλαγή παραγράφου μέσα στο κελί, πατήστε Alt+Enter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</si>
</sst>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ddd\ dd/mmm"/>
    <numFmt numFmtId="165" formatCode="dddd"/>
    <numFmt numFmtId="166" formatCode="[$-F800]dddd\,\ mmmm\ dd\,\ yyyy"/>
    <numFmt numFmtId="167" formatCode="ddd\ yyyy/mm/dd"/>
    <numFmt numFmtId="168" formatCode="ddd\,\ yyyy/mm/dd"/>
  </numFmts>
  <fonts count="47" x14ac:knownFonts="1">
    <font>
      <sz val="11"/>
      <color theme="1"/>
      <name val="Calibri"/>
      <family val="2"/>
      <charset val="161"/>
      <scheme val="minor"/>
    </font>
    <font>
      <sz val="16"/>
      <color theme="1"/>
      <name val="Calibri"/>
      <family val="2"/>
      <charset val="161"/>
      <scheme val="minor"/>
    </font>
    <font>
      <sz val="18"/>
      <color theme="1"/>
      <name val="Calibri"/>
      <family val="2"/>
      <charset val="161"/>
      <scheme val="minor"/>
    </font>
    <font>
      <sz val="11"/>
      <color rgb="FF006100"/>
      <name val="Calibri"/>
      <family val="2"/>
      <charset val="161"/>
      <scheme val="minor"/>
    </font>
    <font>
      <sz val="11"/>
      <color rgb="FF9C6500"/>
      <name val="Calibri"/>
      <family val="2"/>
      <charset val="161"/>
      <scheme val="minor"/>
    </font>
    <font>
      <sz val="11"/>
      <color rgb="FF3F3F76"/>
      <name val="Calibri"/>
      <family val="2"/>
      <charset val="161"/>
      <scheme val="minor"/>
    </font>
    <font>
      <b/>
      <sz val="11"/>
      <color theme="1"/>
      <name val="Calibri"/>
      <family val="2"/>
      <charset val="161"/>
      <scheme val="minor"/>
    </font>
    <font>
      <sz val="8"/>
      <color theme="1"/>
      <name val="Calibri"/>
      <family val="2"/>
      <charset val="161"/>
      <scheme val="minor"/>
    </font>
    <font>
      <b/>
      <sz val="11"/>
      <color rgb="FF3F3F76"/>
      <name val="Calibri"/>
      <family val="2"/>
      <charset val="161"/>
      <scheme val="minor"/>
    </font>
    <font>
      <b/>
      <sz val="11"/>
      <color rgb="FF583900"/>
      <name val="Cambria"/>
      <family val="1"/>
      <charset val="161"/>
      <scheme val="major"/>
    </font>
    <font>
      <sz val="9"/>
      <color theme="0" tint="-0.34998626667073579"/>
      <name val="Calibri"/>
      <family val="2"/>
      <charset val="161"/>
      <scheme val="minor"/>
    </font>
    <font>
      <b/>
      <sz val="14"/>
      <color rgb="FFC00000"/>
      <name val="Cambria"/>
      <family val="1"/>
      <charset val="161"/>
      <scheme val="major"/>
    </font>
    <font>
      <i/>
      <sz val="11"/>
      <color rgb="FF7F7F7F"/>
      <name val="Calibri"/>
      <family val="2"/>
      <charset val="161"/>
      <scheme val="minor"/>
    </font>
    <font>
      <b/>
      <sz val="15"/>
      <color theme="1" tint="0.249977111117893"/>
      <name val="Calibri"/>
      <family val="2"/>
      <charset val="161"/>
      <scheme val="minor"/>
    </font>
    <font>
      <b/>
      <sz val="14"/>
      <color theme="1" tint="0.249977111117893"/>
      <name val="Calibri"/>
      <family val="2"/>
      <charset val="161"/>
      <scheme val="minor"/>
    </font>
    <font>
      <sz val="15"/>
      <color theme="1"/>
      <name val="Calibri"/>
      <family val="2"/>
      <charset val="161"/>
      <scheme val="minor"/>
    </font>
    <font>
      <b/>
      <sz val="15"/>
      <color theme="1"/>
      <name val="Calibri"/>
      <family val="2"/>
      <charset val="161"/>
      <scheme val="minor"/>
    </font>
    <font>
      <b/>
      <sz val="14"/>
      <color theme="1"/>
      <name val="Cambria"/>
      <family val="1"/>
      <charset val="161"/>
      <scheme val="major"/>
    </font>
    <font>
      <b/>
      <sz val="11"/>
      <color theme="1"/>
      <name val="Cambria"/>
      <family val="1"/>
      <charset val="161"/>
      <scheme val="major"/>
    </font>
    <font>
      <sz val="12"/>
      <color rgb="FF3F3F76"/>
      <name val="Calibri"/>
      <family val="2"/>
      <charset val="161"/>
      <scheme val="minor"/>
    </font>
    <font>
      <sz val="12"/>
      <name val="Calibri"/>
      <family val="2"/>
      <charset val="161"/>
      <scheme val="minor"/>
    </font>
    <font>
      <b/>
      <sz val="12"/>
      <color rgb="FF7A4E00"/>
      <name val="Cambria"/>
      <family val="1"/>
      <charset val="161"/>
      <scheme val="major"/>
    </font>
    <font>
      <b/>
      <sz val="14"/>
      <color rgb="FFC00000"/>
      <name val="Calibri"/>
      <family val="2"/>
      <charset val="161"/>
      <scheme val="minor"/>
    </font>
    <font>
      <i/>
      <sz val="11"/>
      <color theme="1" tint="0.499984740745262"/>
      <name val="Calibri"/>
      <family val="2"/>
      <charset val="161"/>
      <scheme val="minor"/>
    </font>
    <font>
      <b/>
      <sz val="12"/>
      <color theme="1"/>
      <name val="Calibri"/>
      <family val="2"/>
      <charset val="161"/>
      <scheme val="minor"/>
    </font>
    <font>
      <i/>
      <sz val="10"/>
      <color theme="1" tint="0.499984740745262"/>
      <name val="Calibri"/>
      <family val="2"/>
      <charset val="161"/>
      <scheme val="minor"/>
    </font>
    <font>
      <b/>
      <sz val="14"/>
      <color theme="1"/>
      <name val="Calibri"/>
      <family val="2"/>
      <charset val="161"/>
      <scheme val="minor"/>
    </font>
    <font>
      <b/>
      <sz val="13"/>
      <color rgb="FF7A4E00"/>
      <name val="Cambria"/>
      <family val="1"/>
      <charset val="161"/>
      <scheme val="major"/>
    </font>
    <font>
      <b/>
      <sz val="16"/>
      <color rgb="FF7A4E00"/>
      <name val="Cambria"/>
      <family val="1"/>
      <charset val="161"/>
      <scheme val="major"/>
    </font>
    <font>
      <b/>
      <sz val="18"/>
      <color theme="1"/>
      <name val="Cambria"/>
      <family val="1"/>
      <charset val="161"/>
      <scheme val="major"/>
    </font>
    <font>
      <b/>
      <sz val="22"/>
      <color theme="1"/>
      <name val="Cambria"/>
      <family val="1"/>
      <charset val="161"/>
      <scheme val="major"/>
    </font>
    <font>
      <sz val="14"/>
      <color theme="1" tint="0.249977111117893"/>
      <name val="Cambria"/>
      <family val="1"/>
      <charset val="161"/>
      <scheme val="major"/>
    </font>
    <font>
      <i/>
      <sz val="8"/>
      <color theme="1" tint="0.499984740745262"/>
      <name val="Calibri"/>
      <family val="2"/>
      <charset val="161"/>
      <scheme val="minor"/>
    </font>
    <font>
      <sz val="9"/>
      <color indexed="81"/>
      <name val="Tahoma"/>
      <family val="2"/>
      <charset val="161"/>
    </font>
    <font>
      <b/>
      <sz val="9"/>
      <color indexed="81"/>
      <name val="Tahoma"/>
      <family val="2"/>
      <charset val="161"/>
    </font>
    <font>
      <b/>
      <i/>
      <sz val="11"/>
      <color theme="1" tint="0.34998626667073579"/>
      <name val="Calibri"/>
      <family val="2"/>
      <charset val="161"/>
      <scheme val="minor"/>
    </font>
    <font>
      <sz val="9"/>
      <color theme="1" tint="0.34998626667073579"/>
      <name val="Calibri"/>
      <family val="2"/>
      <charset val="161"/>
      <scheme val="minor"/>
    </font>
    <font>
      <sz val="24"/>
      <color theme="1"/>
      <name val="Calibri"/>
      <family val="2"/>
      <charset val="161"/>
      <scheme val="minor"/>
    </font>
    <font>
      <i/>
      <sz val="10"/>
      <color theme="1" tint="0.34998626667073579"/>
      <name val="Calibri"/>
      <family val="2"/>
      <charset val="161"/>
      <scheme val="minor"/>
    </font>
    <font>
      <i/>
      <sz val="11"/>
      <name val="Calibri"/>
      <family val="2"/>
      <charset val="161"/>
      <scheme val="minor"/>
    </font>
    <font>
      <b/>
      <i/>
      <sz val="14"/>
      <name val="Calibri"/>
      <family val="2"/>
      <charset val="161"/>
      <scheme val="minor"/>
    </font>
    <font>
      <sz val="9"/>
      <color theme="0" tint="-0.499984740745262"/>
      <name val="Calibri"/>
      <family val="2"/>
      <charset val="161"/>
      <scheme val="minor"/>
    </font>
    <font>
      <sz val="11"/>
      <color theme="0" tint="-0.34998626667073579"/>
      <name val="Calibri"/>
      <family val="2"/>
      <charset val="161"/>
      <scheme val="minor"/>
    </font>
    <font>
      <b/>
      <sz val="13"/>
      <color theme="1" tint="0.249977111117893"/>
      <name val="Arial Narrow"/>
      <family val="2"/>
      <charset val="161"/>
    </font>
    <font>
      <b/>
      <sz val="11"/>
      <color rgb="FF006100"/>
      <name val="Calibri"/>
      <family val="2"/>
      <charset val="161"/>
      <scheme val="minor"/>
    </font>
    <font>
      <sz val="11"/>
      <color theme="0" tint="-0.249977111117893"/>
      <name val="Calibri"/>
      <family val="2"/>
      <charset val="161"/>
      <scheme val="minor"/>
    </font>
    <font>
      <sz val="14"/>
      <color theme="1"/>
      <name val="Calibri"/>
      <family val="2"/>
      <charset val="161"/>
      <scheme val="minor"/>
    </font>
  </fonts>
  <fills count="12">
    <fill>
      <patternFill patternType="none"/>
    </fill>
    <fill>
      <patternFill patternType="gray125"/>
    </fill>
    <fill>
      <patternFill patternType="solid">
        <fgColor rgb="FFC6EFCE"/>
      </patternFill>
    </fill>
    <fill>
      <patternFill patternType="solid">
        <fgColor rgb="FFFFEB9C"/>
      </patternFill>
    </fill>
    <fill>
      <patternFill patternType="solid">
        <fgColor rgb="FFFFCC99"/>
      </patternFill>
    </fill>
    <fill>
      <patternFill patternType="solid">
        <fgColor theme="9" tint="0.59999389629810485"/>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rgb="FFFFEB88"/>
        <bgColor indexed="64"/>
      </patternFill>
    </fill>
    <fill>
      <patternFill patternType="solid">
        <fgColor theme="5" tint="0.79998168889431442"/>
        <bgColor indexed="64"/>
      </patternFill>
    </fill>
  </fills>
  <borders count="27">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7F7F7F"/>
      </left>
      <right style="thin">
        <color rgb="FF7F7F7F"/>
      </right>
      <top style="thin">
        <color rgb="FF7F7F7F"/>
      </top>
      <bottom style="thin">
        <color rgb="FF7F7F7F"/>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rgb="FF7F7F7F"/>
      </left>
      <right style="thin">
        <color rgb="FF7F7F7F"/>
      </right>
      <top/>
      <bottom style="thin">
        <color rgb="FF7F7F7F"/>
      </bottom>
      <diagonal/>
    </border>
    <border>
      <left style="thin">
        <color indexed="64"/>
      </left>
      <right/>
      <top/>
      <bottom/>
      <diagonal/>
    </border>
    <border>
      <left/>
      <right style="thin">
        <color indexed="64"/>
      </right>
      <top/>
      <bottom/>
      <diagonal/>
    </border>
    <border>
      <left/>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7F7F7F"/>
      </left>
      <right/>
      <top style="thin">
        <color rgb="FF7F7F7F"/>
      </top>
      <bottom style="thin">
        <color indexed="64"/>
      </bottom>
      <diagonal/>
    </border>
    <border>
      <left/>
      <right/>
      <top style="thin">
        <color rgb="FF7F7F7F"/>
      </top>
      <bottom style="thin">
        <color indexed="64"/>
      </bottom>
      <diagonal/>
    </border>
    <border>
      <left/>
      <right style="thin">
        <color rgb="FF7F7F7F"/>
      </right>
      <top style="thin">
        <color rgb="FF7F7F7F"/>
      </top>
      <bottom style="thin">
        <color indexed="64"/>
      </bottom>
      <diagonal/>
    </border>
    <border>
      <left style="medium">
        <color indexed="64"/>
      </left>
      <right/>
      <top/>
      <bottom/>
      <diagonal/>
    </border>
    <border>
      <left/>
      <right style="medium">
        <color indexed="64"/>
      </right>
      <top/>
      <bottom/>
      <diagonal/>
    </border>
  </borders>
  <cellStyleXfs count="5">
    <xf numFmtId="0" fontId="0" fillId="0" borderId="0"/>
    <xf numFmtId="0" fontId="3" fillId="2" borderId="0" applyNumberFormat="0" applyBorder="0" applyAlignment="0" applyProtection="0"/>
    <xf numFmtId="0" fontId="4" fillId="3" borderId="0" applyNumberFormat="0" applyBorder="0" applyAlignment="0" applyProtection="0"/>
    <xf numFmtId="0" fontId="5" fillId="4" borderId="5" applyNumberFormat="0" applyAlignment="0" applyProtection="0"/>
    <xf numFmtId="0" fontId="12" fillId="0" borderId="0" applyNumberFormat="0" applyFill="0" applyBorder="0" applyAlignment="0" applyProtection="0"/>
  </cellStyleXfs>
  <cellXfs count="140">
    <xf numFmtId="0" fontId="0" fillId="0" borderId="0" xfId="0"/>
    <xf numFmtId="0" fontId="0" fillId="0" borderId="0" xfId="0" applyAlignment="1">
      <alignment horizontal="center"/>
    </xf>
    <xf numFmtId="0" fontId="0" fillId="0" borderId="0" xfId="0" applyProtection="1"/>
    <xf numFmtId="0" fontId="1" fillId="0" borderId="0" xfId="0" applyFont="1" applyFill="1" applyAlignment="1" applyProtection="1">
      <alignment horizontal="right"/>
    </xf>
    <xf numFmtId="0" fontId="0" fillId="0" borderId="0" xfId="0" applyFill="1" applyProtection="1"/>
    <xf numFmtId="0" fontId="2" fillId="0" borderId="0" xfId="0" applyFont="1" applyFill="1" applyBorder="1" applyAlignment="1" applyProtection="1">
      <alignment vertical="top"/>
    </xf>
    <xf numFmtId="0" fontId="7" fillId="0" borderId="0" xfId="0" applyFont="1" applyAlignment="1" applyProtection="1">
      <alignment horizontal="right" vertical="center"/>
    </xf>
    <xf numFmtId="0" fontId="0" fillId="0" borderId="0" xfId="0" applyFill="1" applyAlignment="1" applyProtection="1">
      <alignment horizontal="right"/>
    </xf>
    <xf numFmtId="0" fontId="0" fillId="0" borderId="0" xfId="0" applyAlignment="1" applyProtection="1">
      <alignment horizontal="right"/>
    </xf>
    <xf numFmtId="0" fontId="15" fillId="6" borderId="11" xfId="0" applyFont="1" applyFill="1" applyBorder="1" applyAlignment="1" applyProtection="1">
      <alignment horizontal="left" vertical="center"/>
      <protection locked="0"/>
    </xf>
    <xf numFmtId="0" fontId="15" fillId="6" borderId="17" xfId="0" applyFont="1" applyFill="1" applyBorder="1" applyAlignment="1" applyProtection="1">
      <alignment horizontal="left" vertical="center"/>
      <protection locked="0"/>
    </xf>
    <xf numFmtId="0" fontId="16" fillId="6" borderId="17" xfId="0" applyFont="1" applyFill="1" applyBorder="1" applyAlignment="1" applyProtection="1">
      <alignment horizontal="left" vertical="center"/>
      <protection locked="0"/>
    </xf>
    <xf numFmtId="0" fontId="15" fillId="6" borderId="14" xfId="0" applyFont="1" applyFill="1" applyBorder="1" applyAlignment="1" applyProtection="1">
      <alignment horizontal="left" vertical="center"/>
      <protection locked="0"/>
    </xf>
    <xf numFmtId="0" fontId="18" fillId="8" borderId="8" xfId="0" applyFont="1" applyFill="1" applyBorder="1" applyAlignment="1" applyProtection="1">
      <alignment horizontal="center"/>
    </xf>
    <xf numFmtId="0" fontId="19" fillId="5" borderId="5" xfId="3" applyFont="1" applyFill="1" applyAlignment="1" applyProtection="1">
      <alignment horizontal="right"/>
    </xf>
    <xf numFmtId="0" fontId="17" fillId="8" borderId="7" xfId="0" applyFont="1" applyFill="1" applyBorder="1" applyAlignment="1" applyProtection="1">
      <alignment horizontal="center"/>
    </xf>
    <xf numFmtId="0" fontId="21" fillId="3" borderId="5" xfId="2" applyFont="1" applyBorder="1" applyAlignment="1" applyProtection="1">
      <alignment horizontal="center" vertical="center"/>
    </xf>
    <xf numFmtId="0" fontId="21" fillId="3" borderId="5" xfId="2" applyFont="1" applyBorder="1" applyAlignment="1" applyProtection="1">
      <alignment horizontal="center" vertical="center" wrapText="1"/>
    </xf>
    <xf numFmtId="0" fontId="6" fillId="0" borderId="0" xfId="0" applyFont="1" applyAlignment="1" applyProtection="1">
      <alignment horizontal="right" vertical="center"/>
    </xf>
    <xf numFmtId="0" fontId="22" fillId="3" borderId="15" xfId="2" applyFont="1" applyBorder="1" applyAlignment="1" applyProtection="1">
      <alignment horizontal="center" vertical="center"/>
    </xf>
    <xf numFmtId="0" fontId="24" fillId="0" borderId="0" xfId="0" applyFont="1" applyAlignment="1" applyProtection="1">
      <alignment horizontal="right"/>
    </xf>
    <xf numFmtId="0" fontId="22" fillId="3" borderId="6" xfId="2" applyFont="1" applyBorder="1" applyAlignment="1" applyProtection="1">
      <alignment horizontal="center"/>
    </xf>
    <xf numFmtId="0" fontId="0" fillId="0" borderId="0" xfId="0" applyAlignment="1" applyProtection="1">
      <alignment horizontal="center"/>
    </xf>
    <xf numFmtId="0" fontId="13" fillId="7" borderId="9" xfId="0" applyFont="1" applyFill="1" applyBorder="1" applyAlignment="1" applyProtection="1">
      <alignment horizontal="right" vertical="center" indent="1"/>
    </xf>
    <xf numFmtId="0" fontId="13" fillId="7" borderId="16" xfId="0" applyFont="1" applyFill="1" applyBorder="1" applyAlignment="1" applyProtection="1">
      <alignment horizontal="right" vertical="center" indent="1"/>
    </xf>
    <xf numFmtId="0" fontId="13" fillId="7" borderId="12" xfId="0" applyFont="1" applyFill="1" applyBorder="1" applyAlignment="1" applyProtection="1">
      <alignment horizontal="right" vertical="center" indent="1"/>
    </xf>
    <xf numFmtId="0" fontId="0" fillId="6" borderId="8" xfId="0" applyFont="1" applyFill="1" applyBorder="1" applyAlignment="1" applyProtection="1">
      <alignment vertical="center" wrapText="1"/>
      <protection locked="0"/>
    </xf>
    <xf numFmtId="0" fontId="0" fillId="6" borderId="6" xfId="0" applyFont="1" applyFill="1" applyBorder="1" applyAlignment="1" applyProtection="1">
      <alignment vertical="center" wrapText="1"/>
      <protection locked="0"/>
    </xf>
    <xf numFmtId="164" fontId="8" fillId="7" borderId="8" xfId="3" applyNumberFormat="1" applyFont="1" applyFill="1" applyBorder="1" applyAlignment="1" applyProtection="1">
      <alignment horizontal="center" vertical="center" wrapText="1"/>
    </xf>
    <xf numFmtId="0" fontId="0" fillId="6" borderId="8" xfId="0" applyFont="1" applyFill="1" applyBorder="1" applyAlignment="1" applyProtection="1">
      <alignment horizontal="center" vertical="center" wrapText="1"/>
      <protection locked="0"/>
    </xf>
    <xf numFmtId="0" fontId="1" fillId="6" borderId="8" xfId="0" applyFont="1" applyFill="1" applyBorder="1" applyAlignment="1" applyProtection="1">
      <alignment horizontal="center" vertical="center"/>
      <protection locked="0"/>
    </xf>
    <xf numFmtId="164" fontId="8" fillId="7" borderId="6" xfId="3" applyNumberFormat="1" applyFont="1" applyFill="1" applyBorder="1" applyAlignment="1" applyProtection="1">
      <alignment horizontal="center" vertical="center" wrapText="1"/>
    </xf>
    <xf numFmtId="0" fontId="0" fillId="6" borderId="6" xfId="0" applyFont="1" applyFill="1" applyBorder="1" applyAlignment="1" applyProtection="1">
      <alignment horizontal="center" vertical="center" wrapText="1"/>
      <protection locked="0"/>
    </xf>
    <xf numFmtId="0" fontId="1" fillId="6" borderId="6" xfId="0" applyFont="1" applyFill="1" applyBorder="1" applyAlignment="1" applyProtection="1">
      <alignment horizontal="center" vertical="center"/>
      <protection locked="0"/>
    </xf>
    <xf numFmtId="14" fontId="20" fillId="6" borderId="6" xfId="1" applyNumberFormat="1" applyFont="1" applyFill="1" applyBorder="1" applyAlignment="1" applyProtection="1">
      <alignment horizontal="left"/>
      <protection locked="0"/>
    </xf>
    <xf numFmtId="14" fontId="19" fillId="5" borderId="5" xfId="3" applyNumberFormat="1" applyFont="1" applyFill="1" applyAlignment="1" applyProtection="1">
      <alignment horizontal="left"/>
    </xf>
    <xf numFmtId="14" fontId="20" fillId="7" borderId="6" xfId="1" applyNumberFormat="1" applyFont="1" applyFill="1" applyBorder="1" applyAlignment="1" applyProtection="1">
      <alignment horizontal="left"/>
    </xf>
    <xf numFmtId="0" fontId="32" fillId="0" borderId="0" xfId="0" applyFont="1" applyAlignment="1" applyProtection="1">
      <alignment horizontal="left"/>
    </xf>
    <xf numFmtId="1" fontId="17" fillId="8" borderId="7" xfId="0" applyNumberFormat="1" applyFont="1" applyFill="1" applyBorder="1" applyAlignment="1" applyProtection="1">
      <alignment horizontal="center"/>
    </xf>
    <xf numFmtId="0" fontId="14" fillId="7" borderId="8" xfId="0" applyFont="1" applyFill="1" applyBorder="1" applyAlignment="1" applyProtection="1">
      <alignment horizontal="center" vertical="center"/>
    </xf>
    <xf numFmtId="0" fontId="15" fillId="6" borderId="11" xfId="0" applyFont="1" applyFill="1" applyBorder="1" applyAlignment="1" applyProtection="1">
      <alignment horizontal="left" vertical="center"/>
      <protection locked="0"/>
    </xf>
    <xf numFmtId="0" fontId="15" fillId="6" borderId="14" xfId="0" applyFont="1" applyFill="1" applyBorder="1" applyAlignment="1" applyProtection="1">
      <alignment horizontal="left" vertical="center"/>
      <protection locked="0"/>
    </xf>
    <xf numFmtId="14" fontId="41" fillId="0" borderId="0" xfId="0" applyNumberFormat="1" applyFont="1" applyAlignment="1" applyProtection="1">
      <alignment horizontal="center"/>
    </xf>
    <xf numFmtId="0" fontId="42" fillId="7" borderId="25" xfId="0" applyFont="1" applyFill="1" applyBorder="1" applyAlignment="1" applyProtection="1">
      <alignment horizontal="right" vertical="center" indent="1"/>
    </xf>
    <xf numFmtId="0" fontId="26" fillId="7" borderId="8" xfId="0" applyFont="1" applyFill="1" applyBorder="1" applyAlignment="1" applyProtection="1">
      <alignment horizontal="center" vertical="center"/>
    </xf>
    <xf numFmtId="0" fontId="26" fillId="7" borderId="9" xfId="0" applyFont="1" applyFill="1" applyBorder="1" applyAlignment="1" applyProtection="1">
      <alignment horizontal="right" vertical="center" indent="1"/>
    </xf>
    <xf numFmtId="0" fontId="26" fillId="7" borderId="12" xfId="0" applyFont="1" applyFill="1" applyBorder="1" applyAlignment="1" applyProtection="1">
      <alignment horizontal="right" vertical="center" indent="1"/>
    </xf>
    <xf numFmtId="166" fontId="2" fillId="0" borderId="0" xfId="0" applyNumberFormat="1" applyFont="1" applyFill="1" applyBorder="1" applyAlignment="1" applyProtection="1">
      <alignment vertical="top"/>
    </xf>
    <xf numFmtId="0" fontId="14" fillId="7" borderId="25" xfId="0" applyFont="1" applyFill="1" applyBorder="1" applyAlignment="1" applyProtection="1">
      <alignment horizontal="right" vertical="center" indent="1"/>
    </xf>
    <xf numFmtId="0" fontId="43" fillId="7" borderId="1" xfId="0" applyFont="1" applyFill="1" applyBorder="1" applyAlignment="1" applyProtection="1">
      <alignment horizontal="right" vertical="center" indent="1"/>
    </xf>
    <xf numFmtId="1" fontId="42" fillId="7" borderId="26" xfId="0" applyNumberFormat="1" applyFont="1" applyFill="1" applyBorder="1" applyAlignment="1" applyProtection="1">
      <alignment horizontal="left" vertical="center"/>
    </xf>
    <xf numFmtId="167" fontId="3" fillId="2" borderId="6" xfId="1" applyNumberFormat="1" applyBorder="1" applyProtection="1">
      <protection locked="0"/>
    </xf>
    <xf numFmtId="0" fontId="8" fillId="4" borderId="6" xfId="3" applyFont="1" applyBorder="1" applyAlignment="1" applyProtection="1">
      <alignment horizontal="center"/>
    </xf>
    <xf numFmtId="0" fontId="0" fillId="7" borderId="6" xfId="0" applyFill="1" applyBorder="1" applyProtection="1"/>
    <xf numFmtId="167" fontId="0" fillId="7" borderId="6" xfId="0" applyNumberFormat="1" applyFill="1" applyBorder="1" applyProtection="1"/>
    <xf numFmtId="0" fontId="43" fillId="7" borderId="3" xfId="0" applyFont="1" applyFill="1" applyBorder="1" applyAlignment="1" applyProtection="1">
      <alignment horizontal="right" vertical="center" indent="1"/>
    </xf>
    <xf numFmtId="0" fontId="25" fillId="0" borderId="0" xfId="0" applyFont="1" applyFill="1" applyBorder="1" applyAlignment="1" applyProtection="1">
      <alignment wrapText="1"/>
    </xf>
    <xf numFmtId="0" fontId="25" fillId="0" borderId="0" xfId="0" applyFont="1" applyFill="1" applyAlignment="1" applyProtection="1">
      <alignment wrapText="1"/>
    </xf>
    <xf numFmtId="168" fontId="15" fillId="6" borderId="2" xfId="0" applyNumberFormat="1" applyFont="1" applyFill="1" applyBorder="1" applyAlignment="1" applyProtection="1">
      <alignment horizontal="left" vertical="center"/>
      <protection locked="0"/>
    </xf>
    <xf numFmtId="168" fontId="15" fillId="7" borderId="4" xfId="0" applyNumberFormat="1" applyFont="1" applyFill="1" applyBorder="1" applyAlignment="1" applyProtection="1">
      <alignment horizontal="left" vertical="center"/>
    </xf>
    <xf numFmtId="168" fontId="15" fillId="7" borderId="26" xfId="0" applyNumberFormat="1" applyFont="1" applyFill="1" applyBorder="1" applyAlignment="1" applyProtection="1">
      <alignment horizontal="left" vertical="center"/>
    </xf>
    <xf numFmtId="0" fontId="45" fillId="0" borderId="0" xfId="0" applyFont="1" applyAlignment="1">
      <alignment horizontal="center"/>
    </xf>
    <xf numFmtId="0" fontId="30" fillId="0" borderId="0" xfId="0" applyFont="1" applyAlignment="1" applyProtection="1">
      <alignment horizontal="right" wrapText="1"/>
    </xf>
    <xf numFmtId="0" fontId="31" fillId="0" borderId="0" xfId="0" quotePrefix="1" applyFont="1" applyAlignment="1" applyProtection="1">
      <alignment horizontal="center"/>
    </xf>
    <xf numFmtId="0" fontId="31" fillId="0" borderId="0" xfId="0" applyFont="1" applyAlignment="1" applyProtection="1">
      <alignment horizontal="center"/>
    </xf>
    <xf numFmtId="0" fontId="15" fillId="6" borderId="9" xfId="0" applyFont="1" applyFill="1" applyBorder="1" applyAlignment="1" applyProtection="1">
      <alignment horizontal="left" vertical="center"/>
      <protection locked="0"/>
    </xf>
    <xf numFmtId="0" fontId="15" fillId="6" borderId="11" xfId="0" applyFont="1" applyFill="1" applyBorder="1" applyAlignment="1" applyProtection="1">
      <alignment horizontal="left" vertical="center"/>
      <protection locked="0"/>
    </xf>
    <xf numFmtId="0" fontId="15" fillId="6" borderId="12" xfId="0" applyFont="1" applyFill="1" applyBorder="1" applyAlignment="1" applyProtection="1">
      <alignment horizontal="left" vertical="center"/>
      <protection locked="0"/>
    </xf>
    <xf numFmtId="0" fontId="15" fillId="6" borderId="14" xfId="0" applyFont="1" applyFill="1" applyBorder="1" applyAlignment="1" applyProtection="1">
      <alignment horizontal="left" vertical="center"/>
      <protection locked="0"/>
    </xf>
    <xf numFmtId="0" fontId="26" fillId="7" borderId="1" xfId="0" applyFont="1" applyFill="1" applyBorder="1" applyAlignment="1" applyProtection="1">
      <alignment horizontal="right" vertical="center" wrapText="1" indent="1"/>
    </xf>
    <xf numFmtId="0" fontId="26" fillId="7" borderId="3" xfId="0" applyFont="1" applyFill="1" applyBorder="1" applyAlignment="1" applyProtection="1">
      <alignment horizontal="right" vertical="center" indent="1"/>
    </xf>
    <xf numFmtId="0" fontId="37" fillId="7" borderId="2" xfId="0" applyFont="1" applyFill="1" applyBorder="1" applyAlignment="1" applyProtection="1">
      <alignment horizontal="left" vertical="center" indent="1"/>
    </xf>
    <xf numFmtId="0" fontId="37" fillId="7" borderId="4" xfId="0" applyFont="1" applyFill="1" applyBorder="1" applyAlignment="1" applyProtection="1">
      <alignment horizontal="left" vertical="center" indent="1"/>
    </xf>
    <xf numFmtId="0" fontId="15" fillId="6" borderId="16" xfId="0" applyFont="1" applyFill="1" applyBorder="1" applyAlignment="1" applyProtection="1">
      <alignment horizontal="left" vertical="center"/>
      <protection locked="0"/>
    </xf>
    <xf numFmtId="0" fontId="15" fillId="6" borderId="17" xfId="0" applyFont="1" applyFill="1" applyBorder="1" applyAlignment="1" applyProtection="1">
      <alignment horizontal="left" vertical="center"/>
      <protection locked="0"/>
    </xf>
    <xf numFmtId="0" fontId="38" fillId="0" borderId="18" xfId="0" applyFont="1" applyBorder="1" applyAlignment="1" applyProtection="1">
      <alignment horizontal="center" wrapText="1"/>
    </xf>
    <xf numFmtId="0" fontId="38" fillId="0" borderId="0" xfId="0" applyFont="1" applyBorder="1" applyAlignment="1" applyProtection="1">
      <alignment horizontal="center" wrapText="1"/>
    </xf>
    <xf numFmtId="0" fontId="11" fillId="0" borderId="0" xfId="0" applyFont="1" applyAlignment="1" applyProtection="1">
      <alignment horizontal="center"/>
    </xf>
    <xf numFmtId="165" fontId="10" fillId="0" borderId="16" xfId="0" applyNumberFormat="1" applyFont="1" applyBorder="1" applyAlignment="1" applyProtection="1">
      <alignment horizontal="left" indent="1"/>
    </xf>
    <xf numFmtId="165" fontId="10" fillId="0" borderId="0" xfId="0" applyNumberFormat="1" applyFont="1" applyBorder="1" applyAlignment="1" applyProtection="1">
      <alignment horizontal="left" indent="1"/>
    </xf>
    <xf numFmtId="0" fontId="9" fillId="3" borderId="6" xfId="2" applyFont="1" applyBorder="1" applyAlignment="1" applyProtection="1">
      <alignment horizontal="center" vertical="center" wrapText="1"/>
    </xf>
    <xf numFmtId="165" fontId="36" fillId="0" borderId="16" xfId="0" applyNumberFormat="1" applyFont="1" applyBorder="1" applyAlignment="1" applyProtection="1">
      <alignment horizontal="left" indent="1"/>
    </xf>
    <xf numFmtId="165" fontId="36" fillId="0" borderId="0" xfId="0" applyNumberFormat="1" applyFont="1" applyBorder="1" applyAlignment="1" applyProtection="1">
      <alignment horizontal="left" indent="1"/>
    </xf>
    <xf numFmtId="0" fontId="23" fillId="9" borderId="9" xfId="4" quotePrefix="1" applyFont="1" applyFill="1" applyBorder="1" applyAlignment="1" applyProtection="1">
      <alignment horizontal="left" vertical="top" wrapText="1" indent="1"/>
    </xf>
    <xf numFmtId="0" fontId="23" fillId="9" borderId="10" xfId="4" quotePrefix="1" applyFont="1" applyFill="1" applyBorder="1" applyAlignment="1" applyProtection="1">
      <alignment horizontal="left" vertical="top" wrapText="1" indent="1"/>
    </xf>
    <xf numFmtId="0" fontId="23" fillId="9" borderId="11" xfId="4" quotePrefix="1" applyFont="1" applyFill="1" applyBorder="1" applyAlignment="1" applyProtection="1">
      <alignment horizontal="left" vertical="top" wrapText="1" indent="1"/>
    </xf>
    <xf numFmtId="0" fontId="23" fillId="9" borderId="16" xfId="4" quotePrefix="1" applyFont="1" applyFill="1" applyBorder="1" applyAlignment="1" applyProtection="1">
      <alignment horizontal="left" vertical="top" wrapText="1" indent="1"/>
    </xf>
    <xf numFmtId="0" fontId="23" fillId="9" borderId="0" xfId="4" quotePrefix="1" applyFont="1" applyFill="1" applyBorder="1" applyAlignment="1" applyProtection="1">
      <alignment horizontal="left" vertical="top" wrapText="1" indent="1"/>
    </xf>
    <xf numFmtId="0" fontId="23" fillId="9" borderId="17" xfId="4" quotePrefix="1" applyFont="1" applyFill="1" applyBorder="1" applyAlignment="1" applyProtection="1">
      <alignment horizontal="left" vertical="top" wrapText="1" indent="1"/>
    </xf>
    <xf numFmtId="0" fontId="23" fillId="9" borderId="12" xfId="4" quotePrefix="1" applyFont="1" applyFill="1" applyBorder="1" applyAlignment="1" applyProtection="1">
      <alignment horizontal="left" vertical="top" wrapText="1" indent="1"/>
    </xf>
    <xf numFmtId="0" fontId="23" fillId="9" borderId="13" xfId="4" quotePrefix="1" applyFont="1" applyFill="1" applyBorder="1" applyAlignment="1" applyProtection="1">
      <alignment horizontal="left" vertical="top" wrapText="1" indent="1"/>
    </xf>
    <xf numFmtId="0" fontId="23" fillId="9" borderId="14" xfId="4" quotePrefix="1" applyFont="1" applyFill="1" applyBorder="1" applyAlignment="1" applyProtection="1">
      <alignment horizontal="left" vertical="top" wrapText="1" indent="1"/>
    </xf>
    <xf numFmtId="0" fontId="0" fillId="6" borderId="9" xfId="0" applyFont="1" applyFill="1" applyBorder="1" applyAlignment="1" applyProtection="1">
      <alignment horizontal="center" vertical="top" wrapText="1"/>
      <protection locked="0"/>
    </xf>
    <xf numFmtId="0" fontId="0" fillId="6" borderId="10" xfId="0" applyFont="1" applyFill="1" applyBorder="1" applyAlignment="1" applyProtection="1">
      <alignment horizontal="center" vertical="top" wrapText="1"/>
      <protection locked="0"/>
    </xf>
    <xf numFmtId="0" fontId="0" fillId="6" borderId="11" xfId="0" applyFont="1" applyFill="1" applyBorder="1" applyAlignment="1" applyProtection="1">
      <alignment horizontal="center" vertical="top" wrapText="1"/>
      <protection locked="0"/>
    </xf>
    <xf numFmtId="0" fontId="0" fillId="6" borderId="12" xfId="0" applyFont="1" applyFill="1" applyBorder="1" applyAlignment="1" applyProtection="1">
      <alignment horizontal="center" vertical="top" wrapText="1"/>
      <protection locked="0"/>
    </xf>
    <xf numFmtId="0" fontId="0" fillId="6" borderId="13" xfId="0" applyFont="1" applyFill="1" applyBorder="1" applyAlignment="1" applyProtection="1">
      <alignment horizontal="center" vertical="top" wrapText="1"/>
      <protection locked="0"/>
    </xf>
    <xf numFmtId="0" fontId="0" fillId="6" borderId="14" xfId="0" applyFont="1" applyFill="1" applyBorder="1" applyAlignment="1" applyProtection="1">
      <alignment horizontal="center" vertical="top" wrapText="1"/>
      <protection locked="0"/>
    </xf>
    <xf numFmtId="0" fontId="0" fillId="11" borderId="19" xfId="0" applyFill="1" applyBorder="1" applyAlignment="1" applyProtection="1">
      <alignment horizontal="center" vertical="top" wrapText="1"/>
      <protection locked="0"/>
    </xf>
    <xf numFmtId="0" fontId="0" fillId="11" borderId="20" xfId="0" applyFill="1" applyBorder="1" applyAlignment="1" applyProtection="1">
      <alignment horizontal="center" vertical="top" wrapText="1"/>
      <protection locked="0"/>
    </xf>
    <xf numFmtId="0" fontId="0" fillId="11" borderId="21" xfId="0" applyFill="1" applyBorder="1" applyAlignment="1" applyProtection="1">
      <alignment horizontal="center" vertical="top" wrapText="1"/>
      <protection locked="0"/>
    </xf>
    <xf numFmtId="0" fontId="27" fillId="10" borderId="19" xfId="0" applyFont="1" applyFill="1" applyBorder="1" applyAlignment="1" applyProtection="1">
      <alignment horizontal="center"/>
    </xf>
    <xf numFmtId="0" fontId="27" fillId="10" borderId="20" xfId="0" applyFont="1" applyFill="1" applyBorder="1" applyAlignment="1" applyProtection="1">
      <alignment horizontal="center"/>
    </xf>
    <xf numFmtId="0" fontId="27" fillId="10" borderId="21" xfId="0" applyFont="1" applyFill="1" applyBorder="1" applyAlignment="1" applyProtection="1">
      <alignment horizontal="center"/>
    </xf>
    <xf numFmtId="0" fontId="0" fillId="6" borderId="9" xfId="0" applyFont="1" applyFill="1" applyBorder="1" applyAlignment="1" applyProtection="1">
      <alignment horizontal="left" vertical="top" wrapText="1"/>
      <protection locked="0"/>
    </xf>
    <xf numFmtId="0" fontId="0" fillId="6" borderId="10" xfId="0" applyFont="1" applyFill="1" applyBorder="1" applyAlignment="1" applyProtection="1">
      <alignment horizontal="left" vertical="top" wrapText="1"/>
      <protection locked="0"/>
    </xf>
    <xf numFmtId="0" fontId="0" fillId="6" borderId="11" xfId="0" applyFont="1" applyFill="1" applyBorder="1" applyAlignment="1" applyProtection="1">
      <alignment horizontal="left" vertical="top" wrapText="1"/>
      <protection locked="0"/>
    </xf>
    <xf numFmtId="0" fontId="0" fillId="6" borderId="12" xfId="0" applyFont="1" applyFill="1" applyBorder="1" applyAlignment="1" applyProtection="1">
      <alignment horizontal="left" vertical="top" wrapText="1"/>
      <protection locked="0"/>
    </xf>
    <xf numFmtId="0" fontId="0" fillId="6" borderId="13" xfId="0" applyFont="1" applyFill="1" applyBorder="1" applyAlignment="1" applyProtection="1">
      <alignment horizontal="left" vertical="top" wrapText="1"/>
      <protection locked="0"/>
    </xf>
    <xf numFmtId="0" fontId="0" fillId="6" borderId="14" xfId="0" applyFont="1" applyFill="1" applyBorder="1" applyAlignment="1" applyProtection="1">
      <alignment horizontal="left" vertical="top" wrapText="1"/>
      <protection locked="0"/>
    </xf>
    <xf numFmtId="0" fontId="0" fillId="6" borderId="19" xfId="0" applyFill="1" applyBorder="1" applyAlignment="1" applyProtection="1">
      <alignment horizontal="center" vertical="top" wrapText="1"/>
      <protection locked="0"/>
    </xf>
    <xf numFmtId="0" fontId="0" fillId="6" borderId="20" xfId="0" applyFill="1" applyBorder="1" applyAlignment="1" applyProtection="1">
      <alignment horizontal="center" vertical="top" wrapText="1"/>
      <protection locked="0"/>
    </xf>
    <xf numFmtId="0" fontId="0" fillId="6" borderId="21" xfId="0" applyFill="1" applyBorder="1" applyAlignment="1" applyProtection="1">
      <alignment horizontal="center" vertical="top" wrapText="1"/>
      <protection locked="0"/>
    </xf>
    <xf numFmtId="0" fontId="0" fillId="11" borderId="9" xfId="0" applyFill="1" applyBorder="1" applyAlignment="1" applyProtection="1">
      <alignment horizontal="left" vertical="top" wrapText="1"/>
      <protection locked="0"/>
    </xf>
    <xf numFmtId="0" fontId="0" fillId="11" borderId="10" xfId="0" applyFill="1" applyBorder="1" applyAlignment="1" applyProtection="1">
      <alignment horizontal="left" vertical="top" wrapText="1"/>
      <protection locked="0"/>
    </xf>
    <xf numFmtId="0" fontId="0" fillId="11" borderId="11" xfId="0" applyFill="1" applyBorder="1" applyAlignment="1" applyProtection="1">
      <alignment horizontal="left" vertical="top" wrapText="1"/>
      <protection locked="0"/>
    </xf>
    <xf numFmtId="0" fontId="0" fillId="11" borderId="16" xfId="0" applyFill="1" applyBorder="1" applyAlignment="1" applyProtection="1">
      <alignment horizontal="left" vertical="top" wrapText="1"/>
      <protection locked="0"/>
    </xf>
    <xf numFmtId="0" fontId="0" fillId="11" borderId="0" xfId="0" applyFill="1" applyBorder="1" applyAlignment="1" applyProtection="1">
      <alignment horizontal="left" vertical="top" wrapText="1"/>
      <protection locked="0"/>
    </xf>
    <xf numFmtId="0" fontId="0" fillId="11" borderId="17" xfId="0" applyFill="1" applyBorder="1" applyAlignment="1" applyProtection="1">
      <alignment horizontal="left" vertical="top" wrapText="1"/>
      <protection locked="0"/>
    </xf>
    <xf numFmtId="0" fontId="0" fillId="11" borderId="12" xfId="0" applyFill="1" applyBorder="1" applyAlignment="1" applyProtection="1">
      <alignment horizontal="left" vertical="top" wrapText="1"/>
      <protection locked="0"/>
    </xf>
    <xf numFmtId="0" fontId="0" fillId="11" borderId="13" xfId="0" applyFill="1" applyBorder="1" applyAlignment="1" applyProtection="1">
      <alignment horizontal="left" vertical="top" wrapText="1"/>
      <protection locked="0"/>
    </xf>
    <xf numFmtId="0" fontId="0" fillId="11" borderId="14" xfId="0" applyFill="1" applyBorder="1" applyAlignment="1" applyProtection="1">
      <alignment horizontal="left" vertical="top" wrapText="1"/>
      <protection locked="0"/>
    </xf>
    <xf numFmtId="0" fontId="21" fillId="3" borderId="22" xfId="2" applyFont="1" applyBorder="1" applyAlignment="1" applyProtection="1">
      <alignment horizontal="center" vertical="center" wrapText="1"/>
    </xf>
    <xf numFmtId="0" fontId="21" fillId="3" borderId="23" xfId="2" applyFont="1" applyBorder="1" applyAlignment="1" applyProtection="1">
      <alignment horizontal="center" vertical="center" wrapText="1"/>
    </xf>
    <xf numFmtId="0" fontId="21" fillId="3" borderId="24" xfId="2" applyFont="1" applyBorder="1" applyAlignment="1" applyProtection="1">
      <alignment horizontal="center" vertical="center" wrapText="1"/>
    </xf>
    <xf numFmtId="0" fontId="21" fillId="3" borderId="19" xfId="2" applyFont="1" applyBorder="1" applyAlignment="1" applyProtection="1">
      <alignment horizontal="center" vertical="center" wrapText="1"/>
    </xf>
    <xf numFmtId="0" fontId="21" fillId="3" borderId="20" xfId="2" applyFont="1" applyBorder="1" applyAlignment="1" applyProtection="1">
      <alignment horizontal="center" vertical="center" wrapText="1"/>
    </xf>
    <xf numFmtId="0" fontId="21" fillId="3" borderId="21" xfId="2" applyFont="1" applyBorder="1" applyAlignment="1" applyProtection="1">
      <alignment horizontal="center" vertical="center" wrapText="1"/>
    </xf>
    <xf numFmtId="0" fontId="25" fillId="0" borderId="10" xfId="0" applyFont="1" applyBorder="1" applyAlignment="1">
      <alignment horizontal="center"/>
    </xf>
    <xf numFmtId="0" fontId="46" fillId="0" borderId="0" xfId="0" applyFont="1" applyAlignment="1">
      <alignment horizontal="right"/>
    </xf>
    <xf numFmtId="0" fontId="46" fillId="0" borderId="0" xfId="0" applyFont="1" applyAlignment="1">
      <alignment horizontal="left"/>
    </xf>
    <xf numFmtId="0" fontId="25" fillId="0" borderId="0" xfId="0" applyFont="1" applyBorder="1" applyAlignment="1">
      <alignment horizontal="center"/>
    </xf>
    <xf numFmtId="0" fontId="29" fillId="0" borderId="0" xfId="0" applyFont="1" applyBorder="1" applyAlignment="1">
      <alignment horizontal="center"/>
    </xf>
    <xf numFmtId="0" fontId="0" fillId="6" borderId="16" xfId="0" applyFont="1" applyFill="1" applyBorder="1" applyAlignment="1" applyProtection="1">
      <alignment horizontal="left" vertical="top" wrapText="1"/>
      <protection locked="0"/>
    </xf>
    <xf numFmtId="0" fontId="0" fillId="6" borderId="0" xfId="0" applyFont="1" applyFill="1" applyBorder="1" applyAlignment="1" applyProtection="1">
      <alignment horizontal="left" vertical="top" wrapText="1"/>
      <protection locked="0"/>
    </xf>
    <xf numFmtId="0" fontId="0" fillId="6" borderId="17" xfId="0" applyFont="1" applyFill="1" applyBorder="1" applyAlignment="1" applyProtection="1">
      <alignment horizontal="left" vertical="top" wrapText="1"/>
      <protection locked="0"/>
    </xf>
    <xf numFmtId="0" fontId="8" fillId="4" borderId="11" xfId="3" applyFont="1" applyBorder="1" applyAlignment="1" applyProtection="1">
      <alignment horizontal="center" vertical="center" textRotation="90"/>
    </xf>
    <xf numFmtId="0" fontId="8" fillId="4" borderId="17" xfId="3" applyFont="1" applyBorder="1" applyAlignment="1" applyProtection="1">
      <alignment horizontal="center" vertical="center" textRotation="90"/>
    </xf>
    <xf numFmtId="0" fontId="8" fillId="4" borderId="14" xfId="3" applyFont="1" applyBorder="1" applyAlignment="1" applyProtection="1">
      <alignment horizontal="center" vertical="center" textRotation="90"/>
    </xf>
    <xf numFmtId="0" fontId="44" fillId="2" borderId="6" xfId="1" applyFont="1" applyBorder="1" applyAlignment="1" applyProtection="1">
      <alignment horizontal="center" vertical="center"/>
      <protection locked="0"/>
    </xf>
  </cellXfs>
  <cellStyles count="5">
    <cellStyle name="Εισαγωγή" xfId="3" builtinId="20"/>
    <cellStyle name="Επεξηγηματικό κείμενο" xfId="4" builtinId="53"/>
    <cellStyle name="Καλό" xfId="1" builtinId="26"/>
    <cellStyle name="Κανονικό" xfId="0" builtinId="0"/>
    <cellStyle name="Ουδέτερο" xfId="2" builtinId="28"/>
  </cellStyles>
  <dxfs count="14">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colors>
    <mruColors>
      <color rgb="FF7A4E00"/>
      <color rgb="FFFFEB88"/>
      <color rgb="FF3F3F76"/>
      <color rgb="FF552803"/>
      <color rgb="FF583900"/>
      <color rgb="FFFFFFCD"/>
      <color rgb="FFFFFFB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104775</xdr:colOff>
      <xdr:row>4</xdr:row>
      <xdr:rowOff>152400</xdr:rowOff>
    </xdr:from>
    <xdr:to>
      <xdr:col>1</xdr:col>
      <xdr:colOff>952501</xdr:colOff>
      <xdr:row>7</xdr:row>
      <xdr:rowOff>158986</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7955"/>
        <a:stretch/>
      </xdr:blipFill>
      <xdr:spPr>
        <a:xfrm>
          <a:off x="476250" y="1476375"/>
          <a:ext cx="847726" cy="920986"/>
        </a:xfrm>
        <a:prstGeom prst="rect">
          <a:avLst/>
        </a:prstGeom>
      </xdr:spPr>
    </xdr:pic>
    <xdr:clientData/>
  </xdr:twoCellAnchor>
  <xdr:twoCellAnchor editAs="oneCell">
    <xdr:from>
      <xdr:col>2</xdr:col>
      <xdr:colOff>2457451</xdr:colOff>
      <xdr:row>20</xdr:row>
      <xdr:rowOff>47625</xdr:rowOff>
    </xdr:from>
    <xdr:to>
      <xdr:col>2</xdr:col>
      <xdr:colOff>3162301</xdr:colOff>
      <xdr:row>22</xdr:row>
      <xdr:rowOff>228600</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038726" y="6153150"/>
          <a:ext cx="704850" cy="704850"/>
        </a:xfrm>
        <a:prstGeom prst="rect">
          <a:avLst/>
        </a:prstGeom>
      </xdr:spPr>
    </xdr:pic>
    <xdr:clientData/>
  </xdr:twoCellAnchor>
  <xdr:twoCellAnchor>
    <xdr:from>
      <xdr:col>1</xdr:col>
      <xdr:colOff>0</xdr:colOff>
      <xdr:row>0</xdr:row>
      <xdr:rowOff>180975</xdr:rowOff>
    </xdr:from>
    <xdr:to>
      <xdr:col>1</xdr:col>
      <xdr:colOff>1038225</xdr:colOff>
      <xdr:row>3</xdr:row>
      <xdr:rowOff>85725</xdr:rowOff>
    </xdr:to>
    <xdr:pic>
      <xdr:nvPicPr>
        <xdr:cNvPr id="5" name="Εικόνα 1" descr="http://www.uth.gr/images/logos/UTH-logo-greek.jpg">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71475" y="180975"/>
          <a:ext cx="1038225" cy="1038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7</xdr:col>
      <xdr:colOff>523875</xdr:colOff>
      <xdr:row>65</xdr:row>
      <xdr:rowOff>628649</xdr:rowOff>
    </xdr:from>
    <xdr:to>
      <xdr:col>12</xdr:col>
      <xdr:colOff>285750</xdr:colOff>
      <xdr:row>66</xdr:row>
      <xdr:rowOff>390524</xdr:rowOff>
    </xdr:to>
    <xdr:sp macro="" textlink="">
      <xdr:nvSpPr>
        <xdr:cNvPr id="2" name="Rounded Rectangular Callout 1">
          <a:extLst>
            <a:ext uri="{FF2B5EF4-FFF2-40B4-BE49-F238E27FC236}">
              <a16:creationId xmlns:a16="http://schemas.microsoft.com/office/drawing/2014/main" id="{00000000-0008-0000-0700-000002000000}"/>
            </a:ext>
          </a:extLst>
        </xdr:cNvPr>
        <xdr:cNvSpPr/>
      </xdr:nvSpPr>
      <xdr:spPr>
        <a:xfrm>
          <a:off x="6867525" y="33146999"/>
          <a:ext cx="2428875" cy="733425"/>
        </a:xfrm>
        <a:prstGeom prst="wedgeRoundRectCallout">
          <a:avLst>
            <a:gd name="adj1" fmla="val 23481"/>
            <a:gd name="adj2" fmla="val 110965"/>
            <a:gd name="adj3" fmla="val 16667"/>
          </a:avLst>
        </a:prstGeom>
      </xdr:spPr>
      <xdr:style>
        <a:lnRef idx="1">
          <a:schemeClr val="dk1"/>
        </a:lnRef>
        <a:fillRef idx="2">
          <a:schemeClr val="dk1"/>
        </a:fillRef>
        <a:effectRef idx="1">
          <a:schemeClr val="dk1"/>
        </a:effectRef>
        <a:fontRef idx="minor">
          <a:schemeClr val="dk1"/>
        </a:fontRef>
      </xdr:style>
      <xdr:txBody>
        <a:bodyPr vertOverflow="clip" horzOverflow="clip" rtlCol="0" anchor="t"/>
        <a:lstStyle/>
        <a:p>
          <a:pPr algn="l"/>
          <a:r>
            <a:rPr lang="el-GR" sz="1100"/>
            <a:t>Σύνολο Εργάσιμων Ημερών για τον ασκούμενο. Η τιμή αυτή</a:t>
          </a:r>
          <a:r>
            <a:rPr lang="el-GR" sz="1100" baseline="0"/>
            <a:t> εμφανίζεται και στο φύλλο </a:t>
          </a:r>
          <a:r>
            <a:rPr lang="el-GR" sz="1100" b="1" baseline="0"/>
            <a:t>Στοιχεία Πρακτικής</a:t>
          </a:r>
          <a:r>
            <a:rPr lang="el-GR" sz="1100" baseline="0"/>
            <a:t>.</a:t>
          </a:r>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9525</xdr:colOff>
      <xdr:row>7</xdr:row>
      <xdr:rowOff>123824</xdr:rowOff>
    </xdr:from>
    <xdr:to>
      <xdr:col>10</xdr:col>
      <xdr:colOff>381000</xdr:colOff>
      <xdr:row>20</xdr:row>
      <xdr:rowOff>171449</xdr:rowOff>
    </xdr:to>
    <xdr:sp macro="" textlink="">
      <xdr:nvSpPr>
        <xdr:cNvPr id="2" name="Rectangular Callout 1">
          <a:extLst>
            <a:ext uri="{FF2B5EF4-FFF2-40B4-BE49-F238E27FC236}">
              <a16:creationId xmlns:a16="http://schemas.microsoft.com/office/drawing/2014/main" id="{00000000-0008-0000-0900-000002000000}"/>
            </a:ext>
          </a:extLst>
        </xdr:cNvPr>
        <xdr:cNvSpPr/>
      </xdr:nvSpPr>
      <xdr:spPr>
        <a:xfrm>
          <a:off x="5981700" y="1457324"/>
          <a:ext cx="2809875" cy="2524125"/>
        </a:xfrm>
        <a:prstGeom prst="wedgeRectCallout">
          <a:avLst>
            <a:gd name="adj1" fmla="val -69847"/>
            <a:gd name="adj2" fmla="val 34821"/>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lang="el-GR" sz="1100"/>
            <a:t>Καταχωρίστε</a:t>
          </a:r>
          <a:r>
            <a:rPr lang="el-GR" sz="1100" baseline="0"/>
            <a:t> τις επιπλέον αργίες βάζοντας μόνο την ημερομηνία. Ο σωστός τρόπος καταχώρισης μιας ημερομηνίας είναι αυτός που βλέπετε στο ρολόι του Η/Υ σας, στην κάτω δεξιά γωνία της οθόνης (δεν είναι δηλαδή ίδιος σε κάθε Η/Υ). </a:t>
          </a:r>
          <a:br>
            <a:rPr lang="el-GR" sz="1100" baseline="0"/>
          </a:br>
          <a:r>
            <a:rPr lang="el-GR" sz="1100" baseline="0"/>
            <a:t/>
          </a:r>
          <a:br>
            <a:rPr lang="el-GR" sz="1100" baseline="0"/>
          </a:br>
          <a:r>
            <a:rPr lang="el-GR" sz="1100" baseline="0"/>
            <a:t>Εφόσον καταχωρίσετε σωστά την ημερομηνία και πατήσετε </a:t>
          </a:r>
          <a:r>
            <a:rPr lang="en-US" sz="1100" baseline="0"/>
            <a:t>enter, </a:t>
          </a:r>
          <a:r>
            <a:rPr lang="el-GR" sz="1100" baseline="0"/>
            <a:t>στο κελί θα εμφανιστεί η μέρα της εβδομάδας και η ημερομηνία στην μορφή "</a:t>
          </a:r>
          <a:r>
            <a:rPr lang="el-GR" sz="1100" b="1" baseline="0"/>
            <a:t>μέρα έτος-μήνας-ημέρα</a:t>
          </a:r>
          <a:r>
            <a:rPr lang="el-GR" sz="1100" baseline="0"/>
            <a:t>" (αν δεν εμφανιστεί έτσι, δεν έχετε καταχωρίσει σωστά την ημερομηνία, διορθώστε το).</a:t>
          </a:r>
          <a:endParaRPr lang="el-GR" sz="1100"/>
        </a:p>
      </xdr:txBody>
    </xdr:sp>
    <xdr:clientData/>
  </xdr:twoCellAnchor>
  <xdr:twoCellAnchor>
    <xdr:from>
      <xdr:col>0</xdr:col>
      <xdr:colOff>952501</xdr:colOff>
      <xdr:row>16</xdr:row>
      <xdr:rowOff>152400</xdr:rowOff>
    </xdr:from>
    <xdr:to>
      <xdr:col>0</xdr:col>
      <xdr:colOff>1981201</xdr:colOff>
      <xdr:row>23</xdr:row>
      <xdr:rowOff>57150</xdr:rowOff>
    </xdr:to>
    <xdr:sp macro="" textlink="">
      <xdr:nvSpPr>
        <xdr:cNvPr id="3" name="Rectangular Callout 2">
          <a:extLst>
            <a:ext uri="{FF2B5EF4-FFF2-40B4-BE49-F238E27FC236}">
              <a16:creationId xmlns:a16="http://schemas.microsoft.com/office/drawing/2014/main" id="{00000000-0008-0000-0900-000003000000}"/>
            </a:ext>
          </a:extLst>
        </xdr:cNvPr>
        <xdr:cNvSpPr/>
      </xdr:nvSpPr>
      <xdr:spPr>
        <a:xfrm>
          <a:off x="952501" y="3200400"/>
          <a:ext cx="1028700" cy="1238250"/>
        </a:xfrm>
        <a:prstGeom prst="wedgeRectCallout">
          <a:avLst>
            <a:gd name="adj1" fmla="val 70894"/>
            <a:gd name="adj2" fmla="val 21744"/>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lang="el-GR" sz="1100"/>
            <a:t>Βάλτε το</a:t>
          </a:r>
          <a:r>
            <a:rPr lang="el-GR" sz="1100" baseline="0"/>
            <a:t> έτος ή τα έτη στα οποία θα "τρέξει" η πρακτική σας άσκηση.</a:t>
          </a:r>
          <a:endParaRPr lang="el-GR" sz="1100"/>
        </a:p>
      </xdr:txBody>
    </xdr:sp>
    <xdr:clientData/>
  </xdr:twoCellAnchor>
</xdr:wsDr>
</file>

<file path=xl/theme/theme1.xml><?xml version="1.0" encoding="utf-8"?>
<a:theme xmlns:a="http://schemas.openxmlformats.org/drawingml/2006/main" name="Θέμα του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2.xml"/><Relationship Id="rId1" Type="http://schemas.openxmlformats.org/officeDocument/2006/relationships/printerSettings" Target="../printerSettings/printerSettings8.bin"/><Relationship Id="rId4" Type="http://schemas.openxmlformats.org/officeDocument/2006/relationships/comments" Target="../comments8.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D43"/>
  <sheetViews>
    <sheetView workbookViewId="0">
      <selection activeCell="C20" sqref="C20"/>
    </sheetView>
  </sheetViews>
  <sheetFormatPr defaultRowHeight="15" x14ac:dyDescent="0.25"/>
  <cols>
    <col min="1" max="1" width="2.42578125" style="2" customWidth="1"/>
    <col min="2" max="2" width="36.28515625" style="8" customWidth="1"/>
    <col min="3" max="3" width="49.85546875" style="2" customWidth="1"/>
    <col min="4" max="4" width="10.5703125" style="2" customWidth="1"/>
    <col min="5" max="16384" width="9.140625" style="2"/>
  </cols>
  <sheetData>
    <row r="2" spans="1:4" ht="59.25" customHeight="1" x14ac:dyDescent="0.35">
      <c r="B2" s="62" t="s">
        <v>63</v>
      </c>
      <c r="C2" s="62"/>
      <c r="D2" s="42" t="s">
        <v>66</v>
      </c>
    </row>
    <row r="5" spans="1:4" ht="24" customHeight="1" x14ac:dyDescent="0.25">
      <c r="B5" s="23" t="s">
        <v>1</v>
      </c>
      <c r="C5" s="9"/>
    </row>
    <row r="6" spans="1:4" ht="24" customHeight="1" x14ac:dyDescent="0.25">
      <c r="B6" s="24" t="s">
        <v>0</v>
      </c>
      <c r="C6" s="10"/>
    </row>
    <row r="7" spans="1:4" ht="24" customHeight="1" x14ac:dyDescent="0.25">
      <c r="B7" s="24" t="s">
        <v>14</v>
      </c>
      <c r="C7" s="11"/>
    </row>
    <row r="8" spans="1:4" ht="24" customHeight="1" x14ac:dyDescent="0.25">
      <c r="B8" s="24" t="s">
        <v>15</v>
      </c>
      <c r="C8" s="11"/>
    </row>
    <row r="9" spans="1:4" ht="24" customHeight="1" x14ac:dyDescent="0.25">
      <c r="B9" s="25" t="s">
        <v>2</v>
      </c>
      <c r="C9" s="12"/>
    </row>
    <row r="10" spans="1:4" ht="21.75" customHeight="1" x14ac:dyDescent="0.35">
      <c r="B10" s="3"/>
      <c r="C10" s="4"/>
    </row>
    <row r="11" spans="1:4" ht="22.5" customHeight="1" x14ac:dyDescent="0.25">
      <c r="B11" s="39" t="s">
        <v>3</v>
      </c>
      <c r="C11" s="5"/>
    </row>
    <row r="12" spans="1:4" ht="22.5" customHeight="1" x14ac:dyDescent="0.25">
      <c r="A12" s="6">
        <v>1</v>
      </c>
      <c r="B12" s="65"/>
      <c r="C12" s="66"/>
      <c r="D12" s="37" t="s">
        <v>27</v>
      </c>
    </row>
    <row r="13" spans="1:4" ht="22.5" customHeight="1" x14ac:dyDescent="0.25">
      <c r="A13" s="6">
        <v>2</v>
      </c>
      <c r="B13" s="73"/>
      <c r="C13" s="74"/>
      <c r="D13" s="37" t="s">
        <v>28</v>
      </c>
    </row>
    <row r="14" spans="1:4" ht="22.5" customHeight="1" x14ac:dyDescent="0.25">
      <c r="A14" s="6">
        <v>3</v>
      </c>
      <c r="B14" s="67"/>
      <c r="C14" s="68"/>
      <c r="D14" s="37" t="s">
        <v>29</v>
      </c>
    </row>
    <row r="15" spans="1:4" ht="22.5" customHeight="1" x14ac:dyDescent="0.25">
      <c r="A15" s="6"/>
    </row>
    <row r="16" spans="1:4" ht="22.5" customHeight="1" x14ac:dyDescent="0.25">
      <c r="A16" s="6"/>
      <c r="B16" s="44" t="s">
        <v>25</v>
      </c>
    </row>
    <row r="17" spans="1:4" ht="22.5" customHeight="1" x14ac:dyDescent="0.25">
      <c r="A17" s="6"/>
      <c r="B17" s="45" t="s">
        <v>13</v>
      </c>
      <c r="C17" s="40"/>
    </row>
    <row r="18" spans="1:4" ht="22.5" customHeight="1" x14ac:dyDescent="0.25">
      <c r="A18" s="6"/>
      <c r="B18" s="46" t="s">
        <v>12</v>
      </c>
      <c r="C18" s="41"/>
      <c r="D18" s="37"/>
    </row>
    <row r="19" spans="1:4" ht="28.5" customHeight="1" thickBot="1" x14ac:dyDescent="0.4">
      <c r="B19" s="3"/>
      <c r="C19" s="47"/>
    </row>
    <row r="20" spans="1:4" ht="26.25" customHeight="1" x14ac:dyDescent="0.25">
      <c r="B20" s="49" t="s">
        <v>32</v>
      </c>
      <c r="C20" s="58">
        <v>44329</v>
      </c>
      <c r="D20" s="37" t="s">
        <v>61</v>
      </c>
    </row>
    <row r="21" spans="1:4" ht="26.25" customHeight="1" x14ac:dyDescent="0.25">
      <c r="B21" s="48" t="s">
        <v>33</v>
      </c>
      <c r="C21" s="60">
        <f>C20-WEEKDAY(C20,2)+1</f>
        <v>44326</v>
      </c>
      <c r="D21" s="37"/>
    </row>
    <row r="22" spans="1:4" x14ac:dyDescent="0.25">
      <c r="B22" s="43" t="s">
        <v>35</v>
      </c>
      <c r="C22" s="50">
        <f>NETWORKDAYS(C20,C23,holidays)</f>
        <v>132</v>
      </c>
      <c r="D22" s="37"/>
    </row>
    <row r="23" spans="1:4" ht="26.25" customHeight="1" thickBot="1" x14ac:dyDescent="0.3">
      <c r="B23" s="55" t="s">
        <v>60</v>
      </c>
      <c r="C23" s="59">
        <f>EDATE(C20,6)-1</f>
        <v>44512</v>
      </c>
      <c r="D23" s="37" t="s">
        <v>34</v>
      </c>
    </row>
    <row r="24" spans="1:4" x14ac:dyDescent="0.25">
      <c r="B24" s="7"/>
      <c r="C24" s="56"/>
    </row>
    <row r="25" spans="1:4" x14ac:dyDescent="0.25">
      <c r="C25" s="57"/>
    </row>
    <row r="27" spans="1:4" ht="15.75" thickBot="1" x14ac:dyDescent="0.3"/>
    <row r="28" spans="1:4" ht="22.5" customHeight="1" x14ac:dyDescent="0.25">
      <c r="B28" s="69" t="s">
        <v>62</v>
      </c>
      <c r="C28" s="71">
        <f>extra!L69</f>
        <v>0</v>
      </c>
    </row>
    <row r="29" spans="1:4" ht="22.5" customHeight="1" thickBot="1" x14ac:dyDescent="0.3">
      <c r="B29" s="70"/>
      <c r="C29" s="72"/>
    </row>
    <row r="30" spans="1:4" ht="18" customHeight="1" x14ac:dyDescent="0.25">
      <c r="B30" s="75" t="s">
        <v>67</v>
      </c>
      <c r="C30" s="75"/>
    </row>
    <row r="31" spans="1:4" ht="24.75" customHeight="1" x14ac:dyDescent="0.25">
      <c r="B31" s="76"/>
      <c r="C31" s="76"/>
    </row>
    <row r="32" spans="1:4" ht="24.75" customHeight="1" x14ac:dyDescent="0.25">
      <c r="B32" s="76"/>
      <c r="C32" s="76"/>
    </row>
    <row r="34" spans="2:3" ht="18" x14ac:dyDescent="0.25">
      <c r="B34" s="63" t="s">
        <v>31</v>
      </c>
      <c r="C34" s="64"/>
    </row>
    <row r="39" spans="2:3" x14ac:dyDescent="0.25">
      <c r="B39" s="2"/>
    </row>
    <row r="43" spans="2:3" x14ac:dyDescent="0.25">
      <c r="B43" s="2"/>
    </row>
  </sheetData>
  <sheetProtection algorithmName="SHA-512" hashValue="O3cLkTsbIfCuSu4cIVJadm8AxwhAR1Db7Z9yWqnuHcqNzvv9lHqwbGKXX1BA1ZmwBU8XhBHbDKoPa6vDnuP24w==" saltValue="j8UCgfy4LEmmvjzioc1X1A==" spinCount="100000" sheet="1" selectLockedCells="1"/>
  <mergeCells count="8">
    <mergeCell ref="B2:C2"/>
    <mergeCell ref="B34:C34"/>
    <mergeCell ref="B12:C12"/>
    <mergeCell ref="B14:C14"/>
    <mergeCell ref="B28:B29"/>
    <mergeCell ref="C28:C29"/>
    <mergeCell ref="B13:C13"/>
    <mergeCell ref="B30:C32"/>
  </mergeCells>
  <printOptions horizontalCentered="1"/>
  <pageMargins left="0.24" right="0.35" top="0.74803149606299213" bottom="0.74803149606299213" header="0.31496062992125984" footer="0.31496062992125984"/>
  <pageSetup paperSize="9" orientation="portrait" verticalDpi="599" r:id="rId1"/>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E43"/>
  <sheetViews>
    <sheetView workbookViewId="0">
      <selection activeCell="K27" sqref="K27"/>
    </sheetView>
  </sheetViews>
  <sheetFormatPr defaultRowHeight="15" x14ac:dyDescent="0.25"/>
  <cols>
    <col min="1" max="1" width="35" customWidth="1"/>
    <col min="2" max="2" width="6.5703125" customWidth="1"/>
    <col min="3" max="3" width="3.7109375" bestFit="1" customWidth="1"/>
    <col min="4" max="4" width="18" bestFit="1" customWidth="1"/>
    <col min="5" max="5" width="15.85546875" customWidth="1"/>
    <col min="6" max="6" width="10.42578125" bestFit="1" customWidth="1"/>
  </cols>
  <sheetData>
    <row r="3" spans="2:5" x14ac:dyDescent="0.25">
      <c r="B3" s="52" t="s">
        <v>39</v>
      </c>
      <c r="C3" s="2"/>
      <c r="D3" s="2"/>
      <c r="E3" s="52" t="s">
        <v>40</v>
      </c>
    </row>
    <row r="4" spans="2:5" x14ac:dyDescent="0.25">
      <c r="B4" s="139">
        <v>2022</v>
      </c>
      <c r="C4" s="136" t="s">
        <v>38</v>
      </c>
      <c r="D4" s="53" t="s">
        <v>36</v>
      </c>
      <c r="E4" s="54">
        <f>DATE(B4,1,1)</f>
        <v>44562</v>
      </c>
    </row>
    <row r="5" spans="2:5" x14ac:dyDescent="0.25">
      <c r="B5" s="139"/>
      <c r="C5" s="137"/>
      <c r="D5" s="53" t="s">
        <v>37</v>
      </c>
      <c r="E5" s="54">
        <f>DATE(B4,1,6)</f>
        <v>44567</v>
      </c>
    </row>
    <row r="6" spans="2:5" x14ac:dyDescent="0.25">
      <c r="B6" s="139"/>
      <c r="C6" s="137"/>
      <c r="D6" s="53" t="s">
        <v>42</v>
      </c>
      <c r="E6" s="54">
        <f>DATE(B4,3,25)</f>
        <v>44645</v>
      </c>
    </row>
    <row r="7" spans="2:5" x14ac:dyDescent="0.25">
      <c r="B7" s="139"/>
      <c r="C7" s="137"/>
      <c r="D7" s="53" t="s">
        <v>43</v>
      </c>
      <c r="E7" s="54">
        <f>DATE(B4,5,1)</f>
        <v>44682</v>
      </c>
    </row>
    <row r="8" spans="2:5" x14ac:dyDescent="0.25">
      <c r="B8" s="139"/>
      <c r="C8" s="137"/>
      <c r="D8" s="53" t="s">
        <v>44</v>
      </c>
      <c r="E8" s="54">
        <f>DATE(B4,8,15)</f>
        <v>44788</v>
      </c>
    </row>
    <row r="9" spans="2:5" x14ac:dyDescent="0.25">
      <c r="B9" s="139"/>
      <c r="C9" s="137"/>
      <c r="D9" s="53" t="s">
        <v>45</v>
      </c>
      <c r="E9" s="54">
        <f>DATE(B4,10,28)</f>
        <v>44862</v>
      </c>
    </row>
    <row r="10" spans="2:5" x14ac:dyDescent="0.25">
      <c r="B10" s="139"/>
      <c r="C10" s="137"/>
      <c r="D10" s="53" t="s">
        <v>46</v>
      </c>
      <c r="E10" s="54">
        <f>DATE(B4,12,25)</f>
        <v>44920</v>
      </c>
    </row>
    <row r="11" spans="2:5" x14ac:dyDescent="0.25">
      <c r="B11" s="139"/>
      <c r="C11" s="138"/>
      <c r="D11" s="53" t="s">
        <v>47</v>
      </c>
      <c r="E11" s="54">
        <f>DATE(B4,12,26)</f>
        <v>44921</v>
      </c>
    </row>
    <row r="12" spans="2:5" x14ac:dyDescent="0.25">
      <c r="B12" s="139"/>
      <c r="C12" s="136" t="s">
        <v>41</v>
      </c>
      <c r="D12" s="53" t="s">
        <v>49</v>
      </c>
      <c r="E12" s="51">
        <v>44627</v>
      </c>
    </row>
    <row r="13" spans="2:5" x14ac:dyDescent="0.25">
      <c r="B13" s="139"/>
      <c r="C13" s="137"/>
      <c r="D13" s="53" t="s">
        <v>50</v>
      </c>
      <c r="E13" s="51">
        <v>44673</v>
      </c>
    </row>
    <row r="14" spans="2:5" x14ac:dyDescent="0.25">
      <c r="B14" s="139"/>
      <c r="C14" s="137"/>
      <c r="D14" s="53" t="s">
        <v>51</v>
      </c>
      <c r="E14" s="51">
        <f>E13+1</f>
        <v>44674</v>
      </c>
    </row>
    <row r="15" spans="2:5" x14ac:dyDescent="0.25">
      <c r="B15" s="139"/>
      <c r="C15" s="137"/>
      <c r="D15" s="53" t="s">
        <v>52</v>
      </c>
      <c r="E15" s="51">
        <f>E14+1</f>
        <v>44675</v>
      </c>
    </row>
    <row r="16" spans="2:5" x14ac:dyDescent="0.25">
      <c r="B16" s="139"/>
      <c r="C16" s="137"/>
      <c r="D16" s="53" t="s">
        <v>53</v>
      </c>
      <c r="E16" s="51">
        <f>E15+1</f>
        <v>44676</v>
      </c>
    </row>
    <row r="17" spans="2:5" x14ac:dyDescent="0.25">
      <c r="B17" s="139"/>
      <c r="C17" s="137"/>
      <c r="D17" s="53" t="s">
        <v>48</v>
      </c>
      <c r="E17" s="51">
        <v>44724</v>
      </c>
    </row>
    <row r="18" spans="2:5" x14ac:dyDescent="0.25">
      <c r="B18" s="139"/>
      <c r="C18" s="137"/>
      <c r="D18" s="53" t="s">
        <v>54</v>
      </c>
      <c r="E18" s="51">
        <v>44725</v>
      </c>
    </row>
    <row r="19" spans="2:5" x14ac:dyDescent="0.25">
      <c r="B19" s="139"/>
      <c r="C19" s="137"/>
      <c r="D19" s="53" t="s">
        <v>56</v>
      </c>
      <c r="E19" s="51"/>
    </row>
    <row r="20" spans="2:5" x14ac:dyDescent="0.25">
      <c r="B20" s="139"/>
      <c r="C20" s="137"/>
      <c r="D20" s="53" t="s">
        <v>55</v>
      </c>
      <c r="E20" s="51"/>
    </row>
    <row r="21" spans="2:5" x14ac:dyDescent="0.25">
      <c r="B21" s="139"/>
      <c r="C21" s="137"/>
      <c r="D21" s="53" t="s">
        <v>57</v>
      </c>
      <c r="E21" s="51"/>
    </row>
    <row r="22" spans="2:5" x14ac:dyDescent="0.25">
      <c r="B22" s="139"/>
      <c r="C22" s="137"/>
      <c r="D22" s="53" t="s">
        <v>58</v>
      </c>
      <c r="E22" s="51"/>
    </row>
    <row r="23" spans="2:5" x14ac:dyDescent="0.25">
      <c r="B23" s="139"/>
      <c r="C23" s="137"/>
      <c r="D23" s="53" t="s">
        <v>59</v>
      </c>
      <c r="E23" s="51"/>
    </row>
    <row r="24" spans="2:5" x14ac:dyDescent="0.25">
      <c r="B24" s="139">
        <v>2023</v>
      </c>
      <c r="C24" s="136" t="s">
        <v>38</v>
      </c>
      <c r="D24" s="53" t="s">
        <v>36</v>
      </c>
      <c r="E24" s="54">
        <f>DATE(B24,1,1)</f>
        <v>44927</v>
      </c>
    </row>
    <row r="25" spans="2:5" x14ac:dyDescent="0.25">
      <c r="B25" s="139"/>
      <c r="C25" s="137"/>
      <c r="D25" s="53" t="s">
        <v>37</v>
      </c>
      <c r="E25" s="54">
        <f>DATE(B24,1,6)</f>
        <v>44932</v>
      </c>
    </row>
    <row r="26" spans="2:5" x14ac:dyDescent="0.25">
      <c r="B26" s="139"/>
      <c r="C26" s="137"/>
      <c r="D26" s="53" t="s">
        <v>42</v>
      </c>
      <c r="E26" s="54">
        <f>DATE(B24,3,25)</f>
        <v>45010</v>
      </c>
    </row>
    <row r="27" spans="2:5" x14ac:dyDescent="0.25">
      <c r="B27" s="139"/>
      <c r="C27" s="137"/>
      <c r="D27" s="53" t="s">
        <v>43</v>
      </c>
      <c r="E27" s="54">
        <f>DATE(B24,5,1)</f>
        <v>45047</v>
      </c>
    </row>
    <row r="28" spans="2:5" x14ac:dyDescent="0.25">
      <c r="B28" s="139"/>
      <c r="C28" s="137"/>
      <c r="D28" s="53" t="s">
        <v>44</v>
      </c>
      <c r="E28" s="54">
        <f>DATE(B24,8,15)</f>
        <v>45153</v>
      </c>
    </row>
    <row r="29" spans="2:5" x14ac:dyDescent="0.25">
      <c r="B29" s="139"/>
      <c r="C29" s="137"/>
      <c r="D29" s="53" t="s">
        <v>45</v>
      </c>
      <c r="E29" s="54">
        <f>DATE(B24,10,28)</f>
        <v>45227</v>
      </c>
    </row>
    <row r="30" spans="2:5" x14ac:dyDescent="0.25">
      <c r="B30" s="139"/>
      <c r="C30" s="137"/>
      <c r="D30" s="53" t="s">
        <v>46</v>
      </c>
      <c r="E30" s="54">
        <f>DATE(B24,12,25)</f>
        <v>45285</v>
      </c>
    </row>
    <row r="31" spans="2:5" x14ac:dyDescent="0.25">
      <c r="B31" s="139"/>
      <c r="C31" s="138"/>
      <c r="D31" s="53" t="s">
        <v>47</v>
      </c>
      <c r="E31" s="54">
        <f>DATE(B24,12,26)</f>
        <v>45286</v>
      </c>
    </row>
    <row r="32" spans="2:5" x14ac:dyDescent="0.25">
      <c r="B32" s="139"/>
      <c r="C32" s="136" t="s">
        <v>41</v>
      </c>
      <c r="D32" s="53" t="s">
        <v>49</v>
      </c>
      <c r="E32" s="51">
        <v>44984</v>
      </c>
    </row>
    <row r="33" spans="2:5" x14ac:dyDescent="0.25">
      <c r="B33" s="139"/>
      <c r="C33" s="137"/>
      <c r="D33" s="53" t="s">
        <v>50</v>
      </c>
      <c r="E33" s="51">
        <v>45030</v>
      </c>
    </row>
    <row r="34" spans="2:5" x14ac:dyDescent="0.25">
      <c r="B34" s="139"/>
      <c r="C34" s="137"/>
      <c r="D34" s="53" t="s">
        <v>51</v>
      </c>
      <c r="E34" s="51">
        <f>E33+1</f>
        <v>45031</v>
      </c>
    </row>
    <row r="35" spans="2:5" x14ac:dyDescent="0.25">
      <c r="B35" s="139"/>
      <c r="C35" s="137"/>
      <c r="D35" s="53" t="s">
        <v>52</v>
      </c>
      <c r="E35" s="51">
        <f>E34+1</f>
        <v>45032</v>
      </c>
    </row>
    <row r="36" spans="2:5" x14ac:dyDescent="0.25">
      <c r="B36" s="139"/>
      <c r="C36" s="137"/>
      <c r="D36" s="53" t="s">
        <v>53</v>
      </c>
      <c r="E36" s="51">
        <f>E35+1</f>
        <v>45033</v>
      </c>
    </row>
    <row r="37" spans="2:5" x14ac:dyDescent="0.25">
      <c r="B37" s="139"/>
      <c r="C37" s="137"/>
      <c r="D37" s="53" t="s">
        <v>48</v>
      </c>
      <c r="E37" s="51">
        <v>45081</v>
      </c>
    </row>
    <row r="38" spans="2:5" x14ac:dyDescent="0.25">
      <c r="B38" s="139"/>
      <c r="C38" s="137"/>
      <c r="D38" s="53" t="s">
        <v>54</v>
      </c>
      <c r="E38" s="51">
        <v>44725</v>
      </c>
    </row>
    <row r="39" spans="2:5" x14ac:dyDescent="0.25">
      <c r="B39" s="139"/>
      <c r="C39" s="137"/>
      <c r="D39" s="53" t="s">
        <v>56</v>
      </c>
      <c r="E39" s="51">
        <v>45082</v>
      </c>
    </row>
    <row r="40" spans="2:5" x14ac:dyDescent="0.25">
      <c r="B40" s="139"/>
      <c r="C40" s="137"/>
      <c r="D40" s="53" t="s">
        <v>55</v>
      </c>
      <c r="E40" s="51"/>
    </row>
    <row r="41" spans="2:5" x14ac:dyDescent="0.25">
      <c r="B41" s="139"/>
      <c r="C41" s="137"/>
      <c r="D41" s="53" t="s">
        <v>57</v>
      </c>
      <c r="E41" s="51"/>
    </row>
    <row r="42" spans="2:5" x14ac:dyDescent="0.25">
      <c r="B42" s="139"/>
      <c r="C42" s="137"/>
      <c r="D42" s="53" t="s">
        <v>58</v>
      </c>
      <c r="E42" s="51"/>
    </row>
    <row r="43" spans="2:5" x14ac:dyDescent="0.25">
      <c r="B43" s="139"/>
      <c r="C43" s="137"/>
      <c r="D43" s="53" t="s">
        <v>59</v>
      </c>
      <c r="E43" s="51"/>
    </row>
  </sheetData>
  <mergeCells count="6">
    <mergeCell ref="C12:C23"/>
    <mergeCell ref="C4:C11"/>
    <mergeCell ref="B4:B23"/>
    <mergeCell ref="C24:C31"/>
    <mergeCell ref="C32:C43"/>
    <mergeCell ref="B24:B43"/>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N78"/>
  <sheetViews>
    <sheetView tabSelected="1" workbookViewId="0">
      <selection activeCell="D8" sqref="D8"/>
    </sheetView>
  </sheetViews>
  <sheetFormatPr defaultRowHeight="15" x14ac:dyDescent="0.25"/>
  <cols>
    <col min="1" max="1" width="1.42578125" style="2" customWidth="1"/>
    <col min="2" max="2" width="14.28515625" style="22" customWidth="1"/>
    <col min="3" max="3" width="48.5703125" style="2" customWidth="1"/>
    <col min="4" max="4" width="12.140625" style="22" customWidth="1"/>
    <col min="5" max="5" width="2.7109375" style="2" customWidth="1"/>
    <col min="6" max="13" width="8" style="2" customWidth="1"/>
    <col min="14" max="16384" width="9.140625" style="2"/>
  </cols>
  <sheetData>
    <row r="1" spans="2:14" ht="18" x14ac:dyDescent="0.25">
      <c r="B1" s="77" t="s">
        <v>6</v>
      </c>
      <c r="C1" s="77"/>
      <c r="D1" s="77"/>
    </row>
    <row r="3" spans="2:14" ht="18.75" customHeight="1" x14ac:dyDescent="0.25">
      <c r="B3" s="13" t="s">
        <v>5</v>
      </c>
      <c r="C3" s="14" t="s">
        <v>7</v>
      </c>
      <c r="D3" s="36">
        <f>'Στοιχεία Πρακτικής'!C21</f>
        <v>44326</v>
      </c>
      <c r="E3" s="81">
        <f>WEEKDAY(D3)</f>
        <v>2</v>
      </c>
      <c r="F3" s="82"/>
      <c r="G3" s="82"/>
    </row>
    <row r="4" spans="2:14" ht="18.75" customHeight="1" x14ac:dyDescent="0.25">
      <c r="B4" s="15">
        <v>1</v>
      </c>
      <c r="C4" s="14" t="s">
        <v>8</v>
      </c>
      <c r="D4" s="35">
        <f>D3+4</f>
        <v>44330</v>
      </c>
      <c r="E4" s="81">
        <f>WEEKDAY(D4)</f>
        <v>6</v>
      </c>
      <c r="F4" s="82"/>
      <c r="G4" s="82"/>
    </row>
    <row r="6" spans="2:14" ht="31.5" customHeight="1" x14ac:dyDescent="0.25">
      <c r="B6" s="16" t="s">
        <v>4</v>
      </c>
      <c r="C6" s="17" t="s">
        <v>11</v>
      </c>
      <c r="D6" s="16" t="s">
        <v>10</v>
      </c>
      <c r="F6" s="80" t="s">
        <v>16</v>
      </c>
      <c r="G6" s="80"/>
      <c r="H6" s="80"/>
      <c r="I6" s="80"/>
      <c r="J6" s="80"/>
      <c r="K6" s="80"/>
      <c r="L6" s="80"/>
      <c r="M6" s="80"/>
    </row>
    <row r="7" spans="2:14" ht="76.5" customHeight="1" x14ac:dyDescent="0.25">
      <c r="B7" s="28">
        <f>D3</f>
        <v>44326</v>
      </c>
      <c r="C7" s="26"/>
      <c r="D7" s="30"/>
      <c r="F7" s="92"/>
      <c r="G7" s="93"/>
      <c r="H7" s="93"/>
      <c r="I7" s="93"/>
      <c r="J7" s="93"/>
      <c r="K7" s="93"/>
      <c r="L7" s="93"/>
      <c r="M7" s="94"/>
    </row>
    <row r="8" spans="2:14" ht="76.5" customHeight="1" x14ac:dyDescent="0.25">
      <c r="B8" s="28">
        <f>B7+1</f>
        <v>44327</v>
      </c>
      <c r="C8" s="26"/>
      <c r="D8" s="30"/>
      <c r="F8" s="95"/>
      <c r="G8" s="96"/>
      <c r="H8" s="96"/>
      <c r="I8" s="96"/>
      <c r="J8" s="96"/>
      <c r="K8" s="96"/>
      <c r="L8" s="96"/>
      <c r="M8" s="97"/>
    </row>
    <row r="9" spans="2:14" ht="76.5" customHeight="1" x14ac:dyDescent="0.25">
      <c r="B9" s="28">
        <f>B8+1</f>
        <v>44328</v>
      </c>
      <c r="C9" s="26"/>
      <c r="D9" s="30"/>
      <c r="F9" s="83" t="s">
        <v>30</v>
      </c>
      <c r="G9" s="84"/>
      <c r="H9" s="84"/>
      <c r="I9" s="84"/>
      <c r="J9" s="84"/>
      <c r="K9" s="84"/>
      <c r="L9" s="84"/>
      <c r="M9" s="85"/>
    </row>
    <row r="10" spans="2:14" ht="76.5" customHeight="1" x14ac:dyDescent="0.25">
      <c r="B10" s="28">
        <f>B9+1</f>
        <v>44329</v>
      </c>
      <c r="C10" s="26"/>
      <c r="D10" s="30"/>
      <c r="F10" s="86"/>
      <c r="G10" s="87"/>
      <c r="H10" s="87"/>
      <c r="I10" s="87"/>
      <c r="J10" s="87"/>
      <c r="K10" s="87"/>
      <c r="L10" s="87"/>
      <c r="M10" s="88"/>
    </row>
    <row r="11" spans="2:14" ht="76.5" customHeight="1" x14ac:dyDescent="0.25">
      <c r="B11" s="31">
        <f>B10+1</f>
        <v>44330</v>
      </c>
      <c r="C11" s="27"/>
      <c r="D11" s="33"/>
      <c r="F11" s="89"/>
      <c r="G11" s="90"/>
      <c r="H11" s="90"/>
      <c r="I11" s="90"/>
      <c r="J11" s="90"/>
      <c r="K11" s="90"/>
      <c r="L11" s="90"/>
      <c r="M11" s="91"/>
    </row>
    <row r="12" spans="2:14" ht="19.5" customHeight="1" x14ac:dyDescent="0.25">
      <c r="C12" s="18" t="s">
        <v>9</v>
      </c>
      <c r="D12" s="19">
        <f>SUM(D7:D11)</f>
        <v>0</v>
      </c>
    </row>
    <row r="13" spans="2:14" ht="19.5" customHeight="1" x14ac:dyDescent="0.3">
      <c r="C13" s="18" t="s">
        <v>18</v>
      </c>
      <c r="D13" s="19">
        <f>COUNTA(D7:D11)</f>
        <v>0</v>
      </c>
      <c r="K13" s="20" t="s">
        <v>17</v>
      </c>
      <c r="L13" s="21">
        <f>D13</f>
        <v>0</v>
      </c>
    </row>
    <row r="14" spans="2:14" x14ac:dyDescent="0.25">
      <c r="N14" s="22"/>
    </row>
    <row r="15" spans="2:14" ht="18" x14ac:dyDescent="0.25">
      <c r="B15" s="77" t="s">
        <v>6</v>
      </c>
      <c r="C15" s="77"/>
      <c r="D15" s="77"/>
    </row>
    <row r="17" spans="2:13" ht="18.75" customHeight="1" x14ac:dyDescent="0.25">
      <c r="B17" s="13" t="s">
        <v>5</v>
      </c>
      <c r="C17" s="14" t="s">
        <v>7</v>
      </c>
      <c r="D17" s="36">
        <f>D3+7</f>
        <v>44333</v>
      </c>
      <c r="E17" s="78">
        <f>D17</f>
        <v>44333</v>
      </c>
      <c r="F17" s="79"/>
      <c r="G17" s="79"/>
    </row>
    <row r="18" spans="2:13" ht="18.75" customHeight="1" x14ac:dyDescent="0.25">
      <c r="B18" s="15">
        <f>B4+1</f>
        <v>2</v>
      </c>
      <c r="C18" s="14" t="s">
        <v>8</v>
      </c>
      <c r="D18" s="35">
        <f>D17+4</f>
        <v>44337</v>
      </c>
      <c r="E18" s="78">
        <f>D18</f>
        <v>44337</v>
      </c>
      <c r="F18" s="79"/>
      <c r="G18" s="79"/>
    </row>
    <row r="20" spans="2:13" ht="31.5" customHeight="1" x14ac:dyDescent="0.25">
      <c r="B20" s="16" t="s">
        <v>4</v>
      </c>
      <c r="C20" s="17" t="s">
        <v>11</v>
      </c>
      <c r="D20" s="16" t="s">
        <v>10</v>
      </c>
      <c r="F20" s="80" t="s">
        <v>16</v>
      </c>
      <c r="G20" s="80"/>
      <c r="H20" s="80"/>
      <c r="I20" s="80"/>
      <c r="J20" s="80"/>
      <c r="K20" s="80"/>
      <c r="L20" s="80"/>
      <c r="M20" s="80"/>
    </row>
    <row r="21" spans="2:13" ht="76.5" customHeight="1" x14ac:dyDescent="0.25">
      <c r="B21" s="28">
        <f>D17</f>
        <v>44333</v>
      </c>
      <c r="C21" s="26"/>
      <c r="D21" s="30"/>
      <c r="F21" s="104"/>
      <c r="G21" s="105"/>
      <c r="H21" s="105"/>
      <c r="I21" s="105"/>
      <c r="J21" s="105"/>
      <c r="K21" s="105"/>
      <c r="L21" s="105"/>
      <c r="M21" s="106"/>
    </row>
    <row r="22" spans="2:13" ht="76.5" customHeight="1" x14ac:dyDescent="0.25">
      <c r="B22" s="28">
        <f>B21+1</f>
        <v>44334</v>
      </c>
      <c r="C22" s="26"/>
      <c r="D22" s="30"/>
      <c r="F22" s="107"/>
      <c r="G22" s="108"/>
      <c r="H22" s="108"/>
      <c r="I22" s="108"/>
      <c r="J22" s="108"/>
      <c r="K22" s="108"/>
      <c r="L22" s="108"/>
      <c r="M22" s="109"/>
    </row>
    <row r="23" spans="2:13" ht="76.5" customHeight="1" x14ac:dyDescent="0.25">
      <c r="B23" s="28">
        <f>B22+1</f>
        <v>44335</v>
      </c>
      <c r="C23" s="26"/>
      <c r="D23" s="30"/>
      <c r="F23" s="83" t="str">
        <f>F9</f>
        <v xml:space="preserve">
- Ο ασκούμενος γράφει ΜΟΝΟ σε πράσινα κελιά.
- Οι εβδομάδες ξεκινούν πάντα Δευτέρα και λήγουν Παρασκευή.
   Αυτό προκύπτει αυτόματα εφόσον το κελί D3 (όταν είναι πράσινο)
   συμπληρωθεί σωστά.
- Κάθε μήνας έχει χώρο 5 εβδομάδων. Χρησιμοποιήστε ΜΟΝΟ όσες
   χρειάζονται για να ολοκληρωθεί ο μήνας. Μετά αλλάξτε φύλλο.
- Σε φύλλο δεδομένου μήνα, χρησιμοποήστε ΜΟΝΟ τις μέρες αυτού
   του μήνα. Τυχόν μέρες άλλων μηνών (στην αρχή ή στο τέλος του
   φύλλου) θα πρέπει να αφήνονται κενές.
- Εβδομάδα που μοιράζεται σε 2 μήνες, θα πρέπει να έχει ίδιο
   αύξοντα αριθμό. Αν δεν έχει, τότε συμπληρώσατε λάθος το D3.
- Σε ημέρες που δεν εργαστήκατε να αναγράφετε τον λόγο (π.χ. Αργία 
   Εθνική Εορτή, κτλ). και να αφήνετε ΚΕΝΟ το κελί ωρών εργασίας.
- Στο τέλος της πρακτικής πρέπει Σύνολο Εργάσιμων Ημερών &gt;=120.</v>
      </c>
      <c r="G23" s="84"/>
      <c r="H23" s="84"/>
      <c r="I23" s="84"/>
      <c r="J23" s="84"/>
      <c r="K23" s="84"/>
      <c r="L23" s="84"/>
      <c r="M23" s="85"/>
    </row>
    <row r="24" spans="2:13" ht="76.5" customHeight="1" x14ac:dyDescent="0.25">
      <c r="B24" s="28">
        <f>B23+1</f>
        <v>44336</v>
      </c>
      <c r="C24" s="26"/>
      <c r="D24" s="30"/>
      <c r="F24" s="86"/>
      <c r="G24" s="87"/>
      <c r="H24" s="87"/>
      <c r="I24" s="87"/>
      <c r="J24" s="87"/>
      <c r="K24" s="87"/>
      <c r="L24" s="87"/>
      <c r="M24" s="88"/>
    </row>
    <row r="25" spans="2:13" ht="76.5" customHeight="1" x14ac:dyDescent="0.25">
      <c r="B25" s="31">
        <f>B24+1</f>
        <v>44337</v>
      </c>
      <c r="C25" s="27"/>
      <c r="D25" s="33"/>
      <c r="F25" s="89"/>
      <c r="G25" s="90"/>
      <c r="H25" s="90"/>
      <c r="I25" s="90"/>
      <c r="J25" s="90"/>
      <c r="K25" s="90"/>
      <c r="L25" s="90"/>
      <c r="M25" s="91"/>
    </row>
    <row r="26" spans="2:13" ht="19.5" customHeight="1" x14ac:dyDescent="0.25">
      <c r="C26" s="18" t="s">
        <v>9</v>
      </c>
      <c r="D26" s="19">
        <f>SUM(D21:D25)</f>
        <v>0</v>
      </c>
    </row>
    <row r="27" spans="2:13" ht="19.5" customHeight="1" x14ac:dyDescent="0.3">
      <c r="C27" s="18" t="s">
        <v>18</v>
      </c>
      <c r="D27" s="19">
        <f>COUNTA(D21:D25)</f>
        <v>0</v>
      </c>
      <c r="K27" s="20" t="s">
        <v>17</v>
      </c>
      <c r="L27" s="21">
        <f>D27+L13</f>
        <v>0</v>
      </c>
    </row>
    <row r="29" spans="2:13" ht="18" x14ac:dyDescent="0.25">
      <c r="B29" s="77" t="s">
        <v>6</v>
      </c>
      <c r="C29" s="77"/>
      <c r="D29" s="77"/>
    </row>
    <row r="31" spans="2:13" ht="18.75" customHeight="1" x14ac:dyDescent="0.25">
      <c r="B31" s="13" t="s">
        <v>5</v>
      </c>
      <c r="C31" s="14" t="s">
        <v>7</v>
      </c>
      <c r="D31" s="36">
        <f>D17+7</f>
        <v>44340</v>
      </c>
      <c r="E31" s="78">
        <f>D31</f>
        <v>44340</v>
      </c>
      <c r="F31" s="79"/>
      <c r="G31" s="79"/>
    </row>
    <row r="32" spans="2:13" ht="18.75" customHeight="1" x14ac:dyDescent="0.25">
      <c r="B32" s="15">
        <f>B18+1</f>
        <v>3</v>
      </c>
      <c r="C32" s="14" t="s">
        <v>8</v>
      </c>
      <c r="D32" s="35">
        <f>D31+4</f>
        <v>44344</v>
      </c>
      <c r="E32" s="78">
        <f>D32</f>
        <v>44344</v>
      </c>
      <c r="F32" s="79"/>
      <c r="G32" s="79"/>
    </row>
    <row r="34" spans="2:13" ht="31.5" customHeight="1" x14ac:dyDescent="0.25">
      <c r="B34" s="16" t="s">
        <v>4</v>
      </c>
      <c r="C34" s="17" t="s">
        <v>11</v>
      </c>
      <c r="D34" s="16" t="s">
        <v>10</v>
      </c>
      <c r="F34" s="80" t="s">
        <v>16</v>
      </c>
      <c r="G34" s="80"/>
      <c r="H34" s="80"/>
      <c r="I34" s="80"/>
      <c r="J34" s="80"/>
      <c r="K34" s="80"/>
      <c r="L34" s="80"/>
      <c r="M34" s="80"/>
    </row>
    <row r="35" spans="2:13" ht="76.5" customHeight="1" x14ac:dyDescent="0.25">
      <c r="B35" s="28">
        <f>D31</f>
        <v>44340</v>
      </c>
      <c r="C35" s="29"/>
      <c r="D35" s="30"/>
      <c r="F35" s="104"/>
      <c r="G35" s="105"/>
      <c r="H35" s="105"/>
      <c r="I35" s="105"/>
      <c r="J35" s="105"/>
      <c r="K35" s="105"/>
      <c r="L35" s="105"/>
      <c r="M35" s="106"/>
    </row>
    <row r="36" spans="2:13" ht="76.5" customHeight="1" x14ac:dyDescent="0.25">
      <c r="B36" s="28">
        <f>B35+1</f>
        <v>44341</v>
      </c>
      <c r="C36" s="29"/>
      <c r="D36" s="30"/>
      <c r="F36" s="107"/>
      <c r="G36" s="108"/>
      <c r="H36" s="108"/>
      <c r="I36" s="108"/>
      <c r="J36" s="108"/>
      <c r="K36" s="108"/>
      <c r="L36" s="108"/>
      <c r="M36" s="109"/>
    </row>
    <row r="37" spans="2:13" ht="76.5" customHeight="1" x14ac:dyDescent="0.25">
      <c r="B37" s="28">
        <f>B36+1</f>
        <v>44342</v>
      </c>
      <c r="C37" s="29"/>
      <c r="D37" s="30"/>
      <c r="F37" s="83" t="str">
        <f>F9</f>
        <v xml:space="preserve">
- Ο ασκούμενος γράφει ΜΟΝΟ σε πράσινα κελιά.
- Οι εβδομάδες ξεκινούν πάντα Δευτέρα και λήγουν Παρασκευή.
   Αυτό προκύπτει αυτόματα εφόσον το κελί D3 (όταν είναι πράσινο)
   συμπληρωθεί σωστά.
- Κάθε μήνας έχει χώρο 5 εβδομάδων. Χρησιμοποιήστε ΜΟΝΟ όσες
   χρειάζονται για να ολοκληρωθεί ο μήνας. Μετά αλλάξτε φύλλο.
- Σε φύλλο δεδομένου μήνα, χρησιμοποήστε ΜΟΝΟ τις μέρες αυτού
   του μήνα. Τυχόν μέρες άλλων μηνών (στην αρχή ή στο τέλος του
   φύλλου) θα πρέπει να αφήνονται κενές.
- Εβδομάδα που μοιράζεται σε 2 μήνες, θα πρέπει να έχει ίδιο
   αύξοντα αριθμό. Αν δεν έχει, τότε συμπληρώσατε λάθος το D3.
- Σε ημέρες που δεν εργαστήκατε να αναγράφετε τον λόγο (π.χ. Αργία 
   Εθνική Εορτή, κτλ). και να αφήνετε ΚΕΝΟ το κελί ωρών εργασίας.
- Στο τέλος της πρακτικής πρέπει Σύνολο Εργάσιμων Ημερών &gt;=120.</v>
      </c>
      <c r="G37" s="84"/>
      <c r="H37" s="84"/>
      <c r="I37" s="84"/>
      <c r="J37" s="84"/>
      <c r="K37" s="84"/>
      <c r="L37" s="84"/>
      <c r="M37" s="85"/>
    </row>
    <row r="38" spans="2:13" ht="76.5" customHeight="1" x14ac:dyDescent="0.25">
      <c r="B38" s="28">
        <f>B37+1</f>
        <v>44343</v>
      </c>
      <c r="C38" s="29"/>
      <c r="D38" s="30"/>
      <c r="F38" s="86"/>
      <c r="G38" s="87"/>
      <c r="H38" s="87"/>
      <c r="I38" s="87"/>
      <c r="J38" s="87"/>
      <c r="K38" s="87"/>
      <c r="L38" s="87"/>
      <c r="M38" s="88"/>
    </row>
    <row r="39" spans="2:13" ht="76.5" customHeight="1" x14ac:dyDescent="0.25">
      <c r="B39" s="31">
        <f>B38+1</f>
        <v>44344</v>
      </c>
      <c r="C39" s="32"/>
      <c r="D39" s="33"/>
      <c r="F39" s="89"/>
      <c r="G39" s="90"/>
      <c r="H39" s="90"/>
      <c r="I39" s="90"/>
      <c r="J39" s="90"/>
      <c r="K39" s="90"/>
      <c r="L39" s="90"/>
      <c r="M39" s="91"/>
    </row>
    <row r="40" spans="2:13" ht="19.5" customHeight="1" x14ac:dyDescent="0.25">
      <c r="C40" s="18" t="s">
        <v>9</v>
      </c>
      <c r="D40" s="19">
        <f>SUM(D35:D39)</f>
        <v>0</v>
      </c>
    </row>
    <row r="41" spans="2:13" ht="19.5" customHeight="1" x14ac:dyDescent="0.3">
      <c r="C41" s="18" t="s">
        <v>18</v>
      </c>
      <c r="D41" s="19">
        <f>COUNTA(D35:D39)</f>
        <v>0</v>
      </c>
      <c r="K41" s="20" t="s">
        <v>17</v>
      </c>
      <c r="L41" s="21">
        <f>D41+L27</f>
        <v>0</v>
      </c>
    </row>
    <row r="43" spans="2:13" ht="18" x14ac:dyDescent="0.25">
      <c r="B43" s="77" t="s">
        <v>6</v>
      </c>
      <c r="C43" s="77"/>
      <c r="D43" s="77"/>
    </row>
    <row r="45" spans="2:13" ht="18.75" customHeight="1" x14ac:dyDescent="0.25">
      <c r="B45" s="13" t="s">
        <v>5</v>
      </c>
      <c r="C45" s="14" t="s">
        <v>7</v>
      </c>
      <c r="D45" s="36">
        <f>D31+7</f>
        <v>44347</v>
      </c>
      <c r="E45" s="78">
        <f>D45</f>
        <v>44347</v>
      </c>
      <c r="F45" s="79"/>
      <c r="G45" s="79"/>
    </row>
    <row r="46" spans="2:13" ht="18.75" customHeight="1" x14ac:dyDescent="0.25">
      <c r="B46" s="15">
        <f>B32+1</f>
        <v>4</v>
      </c>
      <c r="C46" s="14" t="s">
        <v>8</v>
      </c>
      <c r="D46" s="35">
        <f>D45+4</f>
        <v>44351</v>
      </c>
      <c r="E46" s="78">
        <f>D46</f>
        <v>44351</v>
      </c>
      <c r="F46" s="79"/>
      <c r="G46" s="79"/>
    </row>
    <row r="48" spans="2:13" ht="31.5" customHeight="1" x14ac:dyDescent="0.25">
      <c r="B48" s="16" t="s">
        <v>4</v>
      </c>
      <c r="C48" s="17" t="s">
        <v>11</v>
      </c>
      <c r="D48" s="16" t="s">
        <v>10</v>
      </c>
      <c r="F48" s="80" t="s">
        <v>16</v>
      </c>
      <c r="G48" s="80"/>
      <c r="H48" s="80"/>
      <c r="I48" s="80"/>
      <c r="J48" s="80"/>
      <c r="K48" s="80"/>
      <c r="L48" s="80"/>
      <c r="M48" s="80"/>
    </row>
    <row r="49" spans="2:13" ht="76.5" customHeight="1" x14ac:dyDescent="0.25">
      <c r="B49" s="28">
        <f>D45</f>
        <v>44347</v>
      </c>
      <c r="C49" s="29"/>
      <c r="D49" s="30"/>
      <c r="F49" s="104"/>
      <c r="G49" s="105"/>
      <c r="H49" s="105"/>
      <c r="I49" s="105"/>
      <c r="J49" s="105"/>
      <c r="K49" s="105"/>
      <c r="L49" s="105"/>
      <c r="M49" s="106"/>
    </row>
    <row r="50" spans="2:13" ht="76.5" customHeight="1" x14ac:dyDescent="0.25">
      <c r="B50" s="28">
        <f>B49+1</f>
        <v>44348</v>
      </c>
      <c r="C50" s="29"/>
      <c r="D50" s="30"/>
      <c r="F50" s="107"/>
      <c r="G50" s="108"/>
      <c r="H50" s="108"/>
      <c r="I50" s="108"/>
      <c r="J50" s="108"/>
      <c r="K50" s="108"/>
      <c r="L50" s="108"/>
      <c r="M50" s="109"/>
    </row>
    <row r="51" spans="2:13" ht="76.5" customHeight="1" x14ac:dyDescent="0.25">
      <c r="B51" s="28">
        <f>B50+1</f>
        <v>44349</v>
      </c>
      <c r="C51" s="29"/>
      <c r="D51" s="30"/>
      <c r="F51" s="83" t="str">
        <f>F9</f>
        <v xml:space="preserve">
- Ο ασκούμενος γράφει ΜΟΝΟ σε πράσινα κελιά.
- Οι εβδομάδες ξεκινούν πάντα Δευτέρα και λήγουν Παρασκευή.
   Αυτό προκύπτει αυτόματα εφόσον το κελί D3 (όταν είναι πράσινο)
   συμπληρωθεί σωστά.
- Κάθε μήνας έχει χώρο 5 εβδομάδων. Χρησιμοποιήστε ΜΟΝΟ όσες
   χρειάζονται για να ολοκληρωθεί ο μήνας. Μετά αλλάξτε φύλλο.
- Σε φύλλο δεδομένου μήνα, χρησιμοποήστε ΜΟΝΟ τις μέρες αυτού
   του μήνα. Τυχόν μέρες άλλων μηνών (στην αρχή ή στο τέλος του
   φύλλου) θα πρέπει να αφήνονται κενές.
- Εβδομάδα που μοιράζεται σε 2 μήνες, θα πρέπει να έχει ίδιο
   αύξοντα αριθμό. Αν δεν έχει, τότε συμπληρώσατε λάθος το D3.
- Σε ημέρες που δεν εργαστήκατε να αναγράφετε τον λόγο (π.χ. Αργία 
   Εθνική Εορτή, κτλ). και να αφήνετε ΚΕΝΟ το κελί ωρών εργασίας.
- Στο τέλος της πρακτικής πρέπει Σύνολο Εργάσιμων Ημερών &gt;=120.</v>
      </c>
      <c r="G51" s="84"/>
      <c r="H51" s="84"/>
      <c r="I51" s="84"/>
      <c r="J51" s="84"/>
      <c r="K51" s="84"/>
      <c r="L51" s="84"/>
      <c r="M51" s="85"/>
    </row>
    <row r="52" spans="2:13" ht="76.5" customHeight="1" x14ac:dyDescent="0.25">
      <c r="B52" s="28">
        <f>B51+1</f>
        <v>44350</v>
      </c>
      <c r="C52" s="29"/>
      <c r="D52" s="30"/>
      <c r="F52" s="86"/>
      <c r="G52" s="87"/>
      <c r="H52" s="87"/>
      <c r="I52" s="87"/>
      <c r="J52" s="87"/>
      <c r="K52" s="87"/>
      <c r="L52" s="87"/>
      <c r="M52" s="88"/>
    </row>
    <row r="53" spans="2:13" ht="76.5" customHeight="1" x14ac:dyDescent="0.25">
      <c r="B53" s="31">
        <f>B52+1</f>
        <v>44351</v>
      </c>
      <c r="C53" s="32"/>
      <c r="D53" s="33"/>
      <c r="F53" s="89"/>
      <c r="G53" s="90"/>
      <c r="H53" s="90"/>
      <c r="I53" s="90"/>
      <c r="J53" s="90"/>
      <c r="K53" s="90"/>
      <c r="L53" s="90"/>
      <c r="M53" s="91"/>
    </row>
    <row r="54" spans="2:13" ht="19.5" customHeight="1" x14ac:dyDescent="0.25">
      <c r="C54" s="18" t="s">
        <v>9</v>
      </c>
      <c r="D54" s="19">
        <f>SUM(D49:D53)</f>
        <v>0</v>
      </c>
    </row>
    <row r="55" spans="2:13" ht="19.5" customHeight="1" x14ac:dyDescent="0.3">
      <c r="C55" s="18" t="s">
        <v>18</v>
      </c>
      <c r="D55" s="19">
        <f>COUNTA(D49:D53)</f>
        <v>0</v>
      </c>
      <c r="K55" s="20" t="s">
        <v>17</v>
      </c>
      <c r="L55" s="21">
        <f>D55+L41</f>
        <v>0</v>
      </c>
    </row>
    <row r="57" spans="2:13" ht="18" x14ac:dyDescent="0.25">
      <c r="B57" s="77" t="s">
        <v>6</v>
      </c>
      <c r="C57" s="77"/>
      <c r="D57" s="77"/>
    </row>
    <row r="59" spans="2:13" ht="18.75" customHeight="1" x14ac:dyDescent="0.25">
      <c r="B59" s="13" t="s">
        <v>5</v>
      </c>
      <c r="C59" s="14" t="s">
        <v>7</v>
      </c>
      <c r="D59" s="36">
        <f>D45+7</f>
        <v>44354</v>
      </c>
      <c r="E59" s="78">
        <f>D59</f>
        <v>44354</v>
      </c>
      <c r="F59" s="79"/>
      <c r="G59" s="79"/>
    </row>
    <row r="60" spans="2:13" ht="18.75" customHeight="1" x14ac:dyDescent="0.25">
      <c r="B60" s="15">
        <f>B46+1</f>
        <v>5</v>
      </c>
      <c r="C60" s="14" t="s">
        <v>8</v>
      </c>
      <c r="D60" s="35">
        <f>D59+4</f>
        <v>44358</v>
      </c>
      <c r="E60" s="78">
        <f>D60</f>
        <v>44358</v>
      </c>
      <c r="F60" s="79"/>
      <c r="G60" s="79"/>
    </row>
    <row r="62" spans="2:13" ht="31.5" customHeight="1" x14ac:dyDescent="0.25">
      <c r="B62" s="16" t="s">
        <v>4</v>
      </c>
      <c r="C62" s="17" t="s">
        <v>11</v>
      </c>
      <c r="D62" s="16" t="s">
        <v>10</v>
      </c>
      <c r="F62" s="80" t="s">
        <v>16</v>
      </c>
      <c r="G62" s="80"/>
      <c r="H62" s="80"/>
      <c r="I62" s="80"/>
      <c r="J62" s="80"/>
      <c r="K62" s="80"/>
      <c r="L62" s="80"/>
      <c r="M62" s="80"/>
    </row>
    <row r="63" spans="2:13" ht="76.5" customHeight="1" x14ac:dyDescent="0.25">
      <c r="B63" s="28">
        <f>D59</f>
        <v>44354</v>
      </c>
      <c r="C63" s="29"/>
      <c r="D63" s="30"/>
      <c r="F63" s="104"/>
      <c r="G63" s="105"/>
      <c r="H63" s="105"/>
      <c r="I63" s="105"/>
      <c r="J63" s="105"/>
      <c r="K63" s="105"/>
      <c r="L63" s="105"/>
      <c r="M63" s="106"/>
    </row>
    <row r="64" spans="2:13" ht="76.5" customHeight="1" x14ac:dyDescent="0.25">
      <c r="B64" s="28">
        <f>B63+1</f>
        <v>44355</v>
      </c>
      <c r="C64" s="29"/>
      <c r="D64" s="30"/>
      <c r="F64" s="107"/>
      <c r="G64" s="108"/>
      <c r="H64" s="108"/>
      <c r="I64" s="108"/>
      <c r="J64" s="108"/>
      <c r="K64" s="108"/>
      <c r="L64" s="108"/>
      <c r="M64" s="109"/>
    </row>
    <row r="65" spans="2:13" ht="76.5" customHeight="1" x14ac:dyDescent="0.25">
      <c r="B65" s="28">
        <f>B64+1</f>
        <v>44356</v>
      </c>
      <c r="C65" s="29"/>
      <c r="D65" s="30"/>
      <c r="F65" s="83" t="str">
        <f>F9</f>
        <v xml:space="preserve">
- Ο ασκούμενος γράφει ΜΟΝΟ σε πράσινα κελιά.
- Οι εβδομάδες ξεκινούν πάντα Δευτέρα και λήγουν Παρασκευή.
   Αυτό προκύπτει αυτόματα εφόσον το κελί D3 (όταν είναι πράσινο)
   συμπληρωθεί σωστά.
- Κάθε μήνας έχει χώρο 5 εβδομάδων. Χρησιμοποιήστε ΜΟΝΟ όσες
   χρειάζονται για να ολοκληρωθεί ο μήνας. Μετά αλλάξτε φύλλο.
- Σε φύλλο δεδομένου μήνα, χρησιμοποήστε ΜΟΝΟ τις μέρες αυτού
   του μήνα. Τυχόν μέρες άλλων μηνών (στην αρχή ή στο τέλος του
   φύλλου) θα πρέπει να αφήνονται κενές.
- Εβδομάδα που μοιράζεται σε 2 μήνες, θα πρέπει να έχει ίδιο
   αύξοντα αριθμό. Αν δεν έχει, τότε συμπληρώσατε λάθος το D3.
- Σε ημέρες που δεν εργαστήκατε να αναγράφετε τον λόγο (π.χ. Αργία 
   Εθνική Εορτή, κτλ). και να αφήνετε ΚΕΝΟ το κελί ωρών εργασίας.
- Στο τέλος της πρακτικής πρέπει Σύνολο Εργάσιμων Ημερών &gt;=120.</v>
      </c>
      <c r="G65" s="84"/>
      <c r="H65" s="84"/>
      <c r="I65" s="84"/>
      <c r="J65" s="84"/>
      <c r="K65" s="84"/>
      <c r="L65" s="84"/>
      <c r="M65" s="85"/>
    </row>
    <row r="66" spans="2:13" ht="76.5" customHeight="1" x14ac:dyDescent="0.25">
      <c r="B66" s="28">
        <f>B65+1</f>
        <v>44357</v>
      </c>
      <c r="C66" s="29"/>
      <c r="D66" s="30"/>
      <c r="F66" s="86"/>
      <c r="G66" s="87"/>
      <c r="H66" s="87"/>
      <c r="I66" s="87"/>
      <c r="J66" s="87"/>
      <c r="K66" s="87"/>
      <c r="L66" s="87"/>
      <c r="M66" s="88"/>
    </row>
    <row r="67" spans="2:13" ht="76.5" customHeight="1" x14ac:dyDescent="0.25">
      <c r="B67" s="31">
        <f>B66+1</f>
        <v>44358</v>
      </c>
      <c r="C67" s="32"/>
      <c r="D67" s="33"/>
      <c r="F67" s="89"/>
      <c r="G67" s="90"/>
      <c r="H67" s="90"/>
      <c r="I67" s="90"/>
      <c r="J67" s="90"/>
      <c r="K67" s="90"/>
      <c r="L67" s="90"/>
      <c r="M67" s="91"/>
    </row>
    <row r="68" spans="2:13" ht="19.5" customHeight="1" x14ac:dyDescent="0.25">
      <c r="C68" s="18" t="s">
        <v>9</v>
      </c>
      <c r="D68" s="19">
        <f>SUM(D63:D67)</f>
        <v>0</v>
      </c>
    </row>
    <row r="69" spans="2:13" ht="19.5" customHeight="1" x14ac:dyDescent="0.3">
      <c r="C69" s="18" t="s">
        <v>18</v>
      </c>
      <c r="D69" s="19">
        <f>COUNTA(D63:D67)</f>
        <v>0</v>
      </c>
      <c r="K69" s="20" t="s">
        <v>17</v>
      </c>
      <c r="L69" s="21">
        <f>D69+L55</f>
        <v>0</v>
      </c>
    </row>
    <row r="73" spans="2:13" ht="16.5" x14ac:dyDescent="0.25">
      <c r="B73" s="101" t="s">
        <v>19</v>
      </c>
      <c r="C73" s="102"/>
      <c r="D73" s="103"/>
    </row>
    <row r="74" spans="2:13" ht="150" customHeight="1" x14ac:dyDescent="0.25">
      <c r="B74" s="110"/>
      <c r="C74" s="111"/>
      <c r="D74" s="112"/>
    </row>
    <row r="77" spans="2:13" ht="16.5" x14ac:dyDescent="0.25">
      <c r="B77" s="101" t="s">
        <v>20</v>
      </c>
      <c r="C77" s="102"/>
      <c r="D77" s="103"/>
    </row>
    <row r="78" spans="2:13" ht="150" customHeight="1" x14ac:dyDescent="0.25">
      <c r="B78" s="98"/>
      <c r="C78" s="99"/>
      <c r="D78" s="100"/>
    </row>
  </sheetData>
  <sheetProtection password="DD34" sheet="1" objects="1" scenarios="1" selectLockedCells="1"/>
  <mergeCells count="34">
    <mergeCell ref="F21:M22"/>
    <mergeCell ref="F35:M36"/>
    <mergeCell ref="F49:M50"/>
    <mergeCell ref="F63:M64"/>
    <mergeCell ref="B74:D74"/>
    <mergeCell ref="F48:M48"/>
    <mergeCell ref="B43:D43"/>
    <mergeCell ref="E45:G45"/>
    <mergeCell ref="E46:G46"/>
    <mergeCell ref="F34:M34"/>
    <mergeCell ref="B29:D29"/>
    <mergeCell ref="E31:G31"/>
    <mergeCell ref="E32:G32"/>
    <mergeCell ref="F51:M53"/>
    <mergeCell ref="F37:M39"/>
    <mergeCell ref="F23:M25"/>
    <mergeCell ref="B78:D78"/>
    <mergeCell ref="B73:D73"/>
    <mergeCell ref="B77:D77"/>
    <mergeCell ref="F62:M62"/>
    <mergeCell ref="B57:D57"/>
    <mergeCell ref="E59:G59"/>
    <mergeCell ref="E60:G60"/>
    <mergeCell ref="F65:M67"/>
    <mergeCell ref="B15:D15"/>
    <mergeCell ref="E17:G17"/>
    <mergeCell ref="E18:G18"/>
    <mergeCell ref="F20:M20"/>
    <mergeCell ref="B1:D1"/>
    <mergeCell ref="E3:G3"/>
    <mergeCell ref="E4:G4"/>
    <mergeCell ref="F6:M6"/>
    <mergeCell ref="F9:M11"/>
    <mergeCell ref="F7:M8"/>
  </mergeCells>
  <conditionalFormatting sqref="E3:G3">
    <cfRule type="cellIs" dxfId="13" priority="2" operator="notEqual">
      <formula>2</formula>
    </cfRule>
  </conditionalFormatting>
  <conditionalFormatting sqref="E4:G4">
    <cfRule type="cellIs" dxfId="12" priority="1" operator="notEqual">
      <formula>6</formula>
    </cfRule>
  </conditionalFormatting>
  <pageMargins left="0.12" right="0.2" top="0.33" bottom="0.28000000000000003" header="0.17" footer="0.14000000000000001"/>
  <pageSetup paperSize="9" orientation="landscape" horizontalDpi="4294967293" verticalDpi="599"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N78"/>
  <sheetViews>
    <sheetView workbookViewId="0">
      <selection activeCell="D3" sqref="D3"/>
    </sheetView>
  </sheetViews>
  <sheetFormatPr defaultRowHeight="15" x14ac:dyDescent="0.25"/>
  <cols>
    <col min="1" max="1" width="1.42578125" style="2" customWidth="1"/>
    <col min="2" max="2" width="14.28515625" style="22" customWidth="1"/>
    <col min="3" max="3" width="48.5703125" style="2" customWidth="1"/>
    <col min="4" max="4" width="12.140625" style="22" customWidth="1"/>
    <col min="5" max="5" width="2.7109375" style="2" customWidth="1"/>
    <col min="6" max="13" width="8" style="2" customWidth="1"/>
    <col min="14" max="16384" width="9.140625" style="2"/>
  </cols>
  <sheetData>
    <row r="1" spans="2:14" ht="18" x14ac:dyDescent="0.25">
      <c r="B1" s="77" t="s">
        <v>6</v>
      </c>
      <c r="C1" s="77"/>
      <c r="D1" s="77"/>
    </row>
    <row r="3" spans="2:14" ht="18.75" customHeight="1" x14ac:dyDescent="0.25">
      <c r="B3" s="13" t="s">
        <v>5</v>
      </c>
      <c r="C3" s="14" t="s">
        <v>7</v>
      </c>
      <c r="D3" s="34"/>
      <c r="E3" s="78">
        <f>D3</f>
        <v>0</v>
      </c>
      <c r="F3" s="79"/>
      <c r="G3" s="79"/>
    </row>
    <row r="4" spans="2:14" ht="18.75" customHeight="1" x14ac:dyDescent="0.25">
      <c r="B4" s="38">
        <f>('2ος'!D3-'Στοιχεία Πρακτικής'!C21)/7 + 1</f>
        <v>-6331.2857142857147</v>
      </c>
      <c r="C4" s="14" t="s">
        <v>8</v>
      </c>
      <c r="D4" s="35">
        <f>D3+4</f>
        <v>4</v>
      </c>
      <c r="E4" s="78">
        <f>D4</f>
        <v>4</v>
      </c>
      <c r="F4" s="79"/>
      <c r="G4" s="79"/>
    </row>
    <row r="6" spans="2:14" ht="31.5" customHeight="1" x14ac:dyDescent="0.25">
      <c r="B6" s="16" t="s">
        <v>4</v>
      </c>
      <c r="C6" s="17" t="s">
        <v>11</v>
      </c>
      <c r="D6" s="16" t="s">
        <v>10</v>
      </c>
      <c r="F6" s="80" t="s">
        <v>16</v>
      </c>
      <c r="G6" s="80"/>
      <c r="H6" s="80"/>
      <c r="I6" s="80"/>
      <c r="J6" s="80"/>
      <c r="K6" s="80"/>
      <c r="L6" s="80"/>
      <c r="M6" s="80"/>
    </row>
    <row r="7" spans="2:14" ht="76.5" customHeight="1" x14ac:dyDescent="0.25">
      <c r="B7" s="28">
        <f>D3</f>
        <v>0</v>
      </c>
      <c r="C7" s="26"/>
      <c r="D7" s="30"/>
      <c r="F7" s="92"/>
      <c r="G7" s="93"/>
      <c r="H7" s="93"/>
      <c r="I7" s="93"/>
      <c r="J7" s="93"/>
      <c r="K7" s="93"/>
      <c r="L7" s="93"/>
      <c r="M7" s="94"/>
    </row>
    <row r="8" spans="2:14" ht="76.5" customHeight="1" x14ac:dyDescent="0.25">
      <c r="B8" s="28">
        <f>B7+1</f>
        <v>1</v>
      </c>
      <c r="C8" s="26"/>
      <c r="D8" s="30"/>
      <c r="F8" s="95"/>
      <c r="G8" s="96"/>
      <c r="H8" s="96"/>
      <c r="I8" s="96"/>
      <c r="J8" s="96"/>
      <c r="K8" s="96"/>
      <c r="L8" s="96"/>
      <c r="M8" s="97"/>
    </row>
    <row r="9" spans="2:14" ht="76.5" customHeight="1" x14ac:dyDescent="0.25">
      <c r="B9" s="28">
        <f>B8+1</f>
        <v>2</v>
      </c>
      <c r="C9" s="26"/>
      <c r="D9" s="30"/>
      <c r="F9" s="83" t="str">
        <f>'1ος'!F9:M11</f>
        <v xml:space="preserve">
- Ο ασκούμενος γράφει ΜΟΝΟ σε πράσινα κελιά.
- Οι εβδομάδες ξεκινούν πάντα Δευτέρα και λήγουν Παρασκευή.
   Αυτό προκύπτει αυτόματα εφόσον το κελί D3 (όταν είναι πράσινο)
   συμπληρωθεί σωστά.
- Κάθε μήνας έχει χώρο 5 εβδομάδων. Χρησιμοποιήστε ΜΟΝΟ όσες
   χρειάζονται για να ολοκληρωθεί ο μήνας. Μετά αλλάξτε φύλλο.
- Σε φύλλο δεδομένου μήνα, χρησιμοποήστε ΜΟΝΟ τις μέρες αυτού
   του μήνα. Τυχόν μέρες άλλων μηνών (στην αρχή ή στο τέλος του
   φύλλου) θα πρέπει να αφήνονται κενές.
- Εβδομάδα που μοιράζεται σε 2 μήνες, θα πρέπει να έχει ίδιο
   αύξοντα αριθμό. Αν δεν έχει, τότε συμπληρώσατε λάθος το D3.
- Σε ημέρες που δεν εργαστήκατε να αναγράφετε τον λόγο (π.χ. Αργία 
   Εθνική Εορτή, κτλ). και να αφήνετε ΚΕΝΟ το κελί ωρών εργασίας.
- Στο τέλος της πρακτικής πρέπει Σύνολο Εργάσιμων Ημερών &gt;=120.</v>
      </c>
      <c r="G9" s="84"/>
      <c r="H9" s="84"/>
      <c r="I9" s="84"/>
      <c r="J9" s="84"/>
      <c r="K9" s="84"/>
      <c r="L9" s="84"/>
      <c r="M9" s="85"/>
    </row>
    <row r="10" spans="2:14" ht="76.5" customHeight="1" x14ac:dyDescent="0.25">
      <c r="B10" s="28">
        <f>B9+1</f>
        <v>3</v>
      </c>
      <c r="C10" s="26"/>
      <c r="D10" s="30"/>
      <c r="F10" s="86"/>
      <c r="G10" s="87"/>
      <c r="H10" s="87"/>
      <c r="I10" s="87"/>
      <c r="J10" s="87"/>
      <c r="K10" s="87"/>
      <c r="L10" s="87"/>
      <c r="M10" s="88"/>
    </row>
    <row r="11" spans="2:14" ht="76.5" customHeight="1" x14ac:dyDescent="0.25">
      <c r="B11" s="31">
        <f>B10+1</f>
        <v>4</v>
      </c>
      <c r="C11" s="27"/>
      <c r="D11" s="33"/>
      <c r="F11" s="89"/>
      <c r="G11" s="90"/>
      <c r="H11" s="90"/>
      <c r="I11" s="90"/>
      <c r="J11" s="90"/>
      <c r="K11" s="90"/>
      <c r="L11" s="90"/>
      <c r="M11" s="91"/>
    </row>
    <row r="12" spans="2:14" ht="19.5" customHeight="1" x14ac:dyDescent="0.25">
      <c r="C12" s="18" t="s">
        <v>9</v>
      </c>
      <c r="D12" s="19">
        <f>SUM(D7:D11)</f>
        <v>0</v>
      </c>
    </row>
    <row r="13" spans="2:14" ht="19.5" customHeight="1" x14ac:dyDescent="0.3">
      <c r="C13" s="18" t="s">
        <v>18</v>
      </c>
      <c r="D13" s="19">
        <f>COUNTA(D7:D11)</f>
        <v>0</v>
      </c>
      <c r="K13" s="20" t="s">
        <v>17</v>
      </c>
      <c r="L13" s="21">
        <f>D13+'1ος'!L69</f>
        <v>0</v>
      </c>
    </row>
    <row r="14" spans="2:14" x14ac:dyDescent="0.25">
      <c r="N14" s="22"/>
    </row>
    <row r="15" spans="2:14" ht="18" x14ac:dyDescent="0.25">
      <c r="B15" s="77" t="s">
        <v>6</v>
      </c>
      <c r="C15" s="77"/>
      <c r="D15" s="77"/>
    </row>
    <row r="17" spans="2:13" ht="18.75" customHeight="1" x14ac:dyDescent="0.25">
      <c r="B17" s="13" t="s">
        <v>5</v>
      </c>
      <c r="C17" s="14" t="s">
        <v>7</v>
      </c>
      <c r="D17" s="36">
        <f>D3+7</f>
        <v>7</v>
      </c>
      <c r="E17" s="78">
        <f>D17</f>
        <v>7</v>
      </c>
      <c r="F17" s="79"/>
      <c r="G17" s="79"/>
    </row>
    <row r="18" spans="2:13" ht="18.75" customHeight="1" x14ac:dyDescent="0.25">
      <c r="B18" s="15">
        <f>B4+1</f>
        <v>-6330.2857142857147</v>
      </c>
      <c r="C18" s="14" t="s">
        <v>8</v>
      </c>
      <c r="D18" s="35">
        <f>D17+4</f>
        <v>11</v>
      </c>
      <c r="E18" s="78">
        <f>D18</f>
        <v>11</v>
      </c>
      <c r="F18" s="79"/>
      <c r="G18" s="79"/>
    </row>
    <row r="20" spans="2:13" ht="31.5" customHeight="1" x14ac:dyDescent="0.25">
      <c r="B20" s="16" t="s">
        <v>4</v>
      </c>
      <c r="C20" s="17" t="s">
        <v>11</v>
      </c>
      <c r="D20" s="16" t="s">
        <v>10</v>
      </c>
      <c r="F20" s="80" t="s">
        <v>16</v>
      </c>
      <c r="G20" s="80"/>
      <c r="H20" s="80"/>
      <c r="I20" s="80"/>
      <c r="J20" s="80"/>
      <c r="K20" s="80"/>
      <c r="L20" s="80"/>
      <c r="M20" s="80"/>
    </row>
    <row r="21" spans="2:13" ht="76.5" customHeight="1" x14ac:dyDescent="0.25">
      <c r="B21" s="28">
        <f>D17</f>
        <v>7</v>
      </c>
      <c r="C21" s="26"/>
      <c r="D21" s="30"/>
      <c r="F21" s="104"/>
      <c r="G21" s="105"/>
      <c r="H21" s="105"/>
      <c r="I21" s="105"/>
      <c r="J21" s="105"/>
      <c r="K21" s="105"/>
      <c r="L21" s="105"/>
      <c r="M21" s="106"/>
    </row>
    <row r="22" spans="2:13" ht="76.5" customHeight="1" x14ac:dyDescent="0.25">
      <c r="B22" s="28">
        <f>B21+1</f>
        <v>8</v>
      </c>
      <c r="C22" s="26"/>
      <c r="D22" s="30"/>
      <c r="F22" s="107"/>
      <c r="G22" s="108"/>
      <c r="H22" s="108"/>
      <c r="I22" s="108"/>
      <c r="J22" s="108"/>
      <c r="K22" s="108"/>
      <c r="L22" s="108"/>
      <c r="M22" s="109"/>
    </row>
    <row r="23" spans="2:13" ht="76.5" customHeight="1" x14ac:dyDescent="0.25">
      <c r="B23" s="28">
        <f>B22+1</f>
        <v>9</v>
      </c>
      <c r="C23" s="26"/>
      <c r="D23" s="30"/>
    </row>
    <row r="24" spans="2:13" ht="76.5" customHeight="1" x14ac:dyDescent="0.25">
      <c r="B24" s="28">
        <f>B23+1</f>
        <v>10</v>
      </c>
      <c r="C24" s="26"/>
      <c r="D24" s="30"/>
    </row>
    <row r="25" spans="2:13" ht="76.5" customHeight="1" x14ac:dyDescent="0.25">
      <c r="B25" s="31">
        <f>B24+1</f>
        <v>11</v>
      </c>
      <c r="C25" s="27"/>
      <c r="D25" s="33"/>
    </row>
    <row r="26" spans="2:13" ht="19.5" customHeight="1" x14ac:dyDescent="0.25">
      <c r="C26" s="18" t="s">
        <v>9</v>
      </c>
      <c r="D26" s="19">
        <f>SUM(D21:D25)</f>
        <v>0</v>
      </c>
    </row>
    <row r="27" spans="2:13" ht="19.5" customHeight="1" x14ac:dyDescent="0.3">
      <c r="C27" s="18" t="s">
        <v>18</v>
      </c>
      <c r="D27" s="19">
        <f>COUNTA(D21:D25)</f>
        <v>0</v>
      </c>
      <c r="K27" s="20" t="s">
        <v>17</v>
      </c>
      <c r="L27" s="21">
        <f>D27+L13</f>
        <v>0</v>
      </c>
    </row>
    <row r="29" spans="2:13" ht="18" x14ac:dyDescent="0.25">
      <c r="B29" s="77" t="s">
        <v>6</v>
      </c>
      <c r="C29" s="77"/>
      <c r="D29" s="77"/>
    </row>
    <row r="31" spans="2:13" ht="18.75" customHeight="1" x14ac:dyDescent="0.25">
      <c r="B31" s="13" t="s">
        <v>5</v>
      </c>
      <c r="C31" s="14" t="s">
        <v>7</v>
      </c>
      <c r="D31" s="36">
        <f>D17+7</f>
        <v>14</v>
      </c>
      <c r="E31" s="78">
        <f>D31</f>
        <v>14</v>
      </c>
      <c r="F31" s="79"/>
      <c r="G31" s="79"/>
    </row>
    <row r="32" spans="2:13" ht="18.75" customHeight="1" x14ac:dyDescent="0.25">
      <c r="B32" s="15">
        <f>B18+1</f>
        <v>-6329.2857142857147</v>
      </c>
      <c r="C32" s="14" t="s">
        <v>8</v>
      </c>
      <c r="D32" s="35">
        <f>D31+4</f>
        <v>18</v>
      </c>
      <c r="E32" s="78">
        <f>D32</f>
        <v>18</v>
      </c>
      <c r="F32" s="79"/>
      <c r="G32" s="79"/>
    </row>
    <row r="34" spans="2:13" ht="31.5" customHeight="1" x14ac:dyDescent="0.25">
      <c r="B34" s="16" t="s">
        <v>4</v>
      </c>
      <c r="C34" s="17" t="s">
        <v>11</v>
      </c>
      <c r="D34" s="16" t="s">
        <v>10</v>
      </c>
      <c r="F34" s="80" t="s">
        <v>16</v>
      </c>
      <c r="G34" s="80"/>
      <c r="H34" s="80"/>
      <c r="I34" s="80"/>
      <c r="J34" s="80"/>
      <c r="K34" s="80"/>
      <c r="L34" s="80"/>
      <c r="M34" s="80"/>
    </row>
    <row r="35" spans="2:13" ht="76.5" customHeight="1" x14ac:dyDescent="0.25">
      <c r="B35" s="28">
        <f>D31</f>
        <v>14</v>
      </c>
      <c r="C35" s="29"/>
      <c r="D35" s="30"/>
      <c r="F35" s="104"/>
      <c r="G35" s="105"/>
      <c r="H35" s="105"/>
      <c r="I35" s="105"/>
      <c r="J35" s="105"/>
      <c r="K35" s="105"/>
      <c r="L35" s="105"/>
      <c r="M35" s="106"/>
    </row>
    <row r="36" spans="2:13" ht="76.5" customHeight="1" x14ac:dyDescent="0.25">
      <c r="B36" s="28">
        <f>B35+1</f>
        <v>15</v>
      </c>
      <c r="C36" s="29"/>
      <c r="D36" s="30"/>
      <c r="F36" s="107"/>
      <c r="G36" s="108"/>
      <c r="H36" s="108"/>
      <c r="I36" s="108"/>
      <c r="J36" s="108"/>
      <c r="K36" s="108"/>
      <c r="L36" s="108"/>
      <c r="M36" s="109"/>
    </row>
    <row r="37" spans="2:13" ht="76.5" customHeight="1" x14ac:dyDescent="0.25">
      <c r="B37" s="28">
        <f>B36+1</f>
        <v>16</v>
      </c>
      <c r="C37" s="29"/>
      <c r="D37" s="30"/>
    </row>
    <row r="38" spans="2:13" ht="76.5" customHeight="1" x14ac:dyDescent="0.25">
      <c r="B38" s="28">
        <f>B37+1</f>
        <v>17</v>
      </c>
      <c r="C38" s="29"/>
      <c r="D38" s="30"/>
    </row>
    <row r="39" spans="2:13" ht="76.5" customHeight="1" x14ac:dyDescent="0.25">
      <c r="B39" s="31">
        <f>B38+1</f>
        <v>18</v>
      </c>
      <c r="C39" s="32"/>
      <c r="D39" s="33"/>
    </row>
    <row r="40" spans="2:13" ht="19.5" customHeight="1" x14ac:dyDescent="0.25">
      <c r="C40" s="18" t="s">
        <v>9</v>
      </c>
      <c r="D40" s="19">
        <f>SUM(D35:D39)</f>
        <v>0</v>
      </c>
    </row>
    <row r="41" spans="2:13" ht="19.5" customHeight="1" x14ac:dyDescent="0.3">
      <c r="C41" s="18" t="s">
        <v>18</v>
      </c>
      <c r="D41" s="19">
        <f>COUNTA(D35:D39)</f>
        <v>0</v>
      </c>
      <c r="K41" s="20" t="s">
        <v>17</v>
      </c>
      <c r="L41" s="21">
        <f>D41+L27</f>
        <v>0</v>
      </c>
    </row>
    <row r="43" spans="2:13" ht="18" x14ac:dyDescent="0.25">
      <c r="B43" s="77" t="s">
        <v>6</v>
      </c>
      <c r="C43" s="77"/>
      <c r="D43" s="77"/>
    </row>
    <row r="45" spans="2:13" ht="18.75" customHeight="1" x14ac:dyDescent="0.25">
      <c r="B45" s="13" t="s">
        <v>5</v>
      </c>
      <c r="C45" s="14" t="s">
        <v>7</v>
      </c>
      <c r="D45" s="36">
        <f>D31+7</f>
        <v>21</v>
      </c>
      <c r="E45" s="78">
        <f>D45</f>
        <v>21</v>
      </c>
      <c r="F45" s="79"/>
      <c r="G45" s="79"/>
    </row>
    <row r="46" spans="2:13" ht="18.75" customHeight="1" x14ac:dyDescent="0.25">
      <c r="B46" s="15">
        <f>B32+1</f>
        <v>-6328.2857142857147</v>
      </c>
      <c r="C46" s="14" t="s">
        <v>8</v>
      </c>
      <c r="D46" s="35">
        <f>D45+4</f>
        <v>25</v>
      </c>
      <c r="E46" s="78">
        <f>D46</f>
        <v>25</v>
      </c>
      <c r="F46" s="79"/>
      <c r="G46" s="79"/>
    </row>
    <row r="48" spans="2:13" ht="31.5" customHeight="1" x14ac:dyDescent="0.25">
      <c r="B48" s="16" t="s">
        <v>4</v>
      </c>
      <c r="C48" s="17" t="s">
        <v>11</v>
      </c>
      <c r="D48" s="16" t="s">
        <v>10</v>
      </c>
      <c r="F48" s="80" t="s">
        <v>16</v>
      </c>
      <c r="G48" s="80"/>
      <c r="H48" s="80"/>
      <c r="I48" s="80"/>
      <c r="J48" s="80"/>
      <c r="K48" s="80"/>
      <c r="L48" s="80"/>
      <c r="M48" s="80"/>
    </row>
    <row r="49" spans="2:13" ht="76.5" customHeight="1" x14ac:dyDescent="0.25">
      <c r="B49" s="28">
        <f>D45</f>
        <v>21</v>
      </c>
      <c r="C49" s="29"/>
      <c r="D49" s="30"/>
      <c r="F49" s="104"/>
      <c r="G49" s="105"/>
      <c r="H49" s="105"/>
      <c r="I49" s="105"/>
      <c r="J49" s="105"/>
      <c r="K49" s="105"/>
      <c r="L49" s="105"/>
      <c r="M49" s="106"/>
    </row>
    <row r="50" spans="2:13" ht="76.5" customHeight="1" x14ac:dyDescent="0.25">
      <c r="B50" s="28">
        <f>B49+1</f>
        <v>22</v>
      </c>
      <c r="C50" s="29"/>
      <c r="D50" s="30"/>
      <c r="F50" s="107"/>
      <c r="G50" s="108"/>
      <c r="H50" s="108"/>
      <c r="I50" s="108"/>
      <c r="J50" s="108"/>
      <c r="K50" s="108"/>
      <c r="L50" s="108"/>
      <c r="M50" s="109"/>
    </row>
    <row r="51" spans="2:13" ht="76.5" customHeight="1" x14ac:dyDescent="0.25">
      <c r="B51" s="28">
        <f>B50+1</f>
        <v>23</v>
      </c>
      <c r="C51" s="29"/>
      <c r="D51" s="30"/>
    </row>
    <row r="52" spans="2:13" ht="76.5" customHeight="1" x14ac:dyDescent="0.25">
      <c r="B52" s="28">
        <f>B51+1</f>
        <v>24</v>
      </c>
      <c r="C52" s="29"/>
      <c r="D52" s="30"/>
    </row>
    <row r="53" spans="2:13" ht="76.5" customHeight="1" x14ac:dyDescent="0.25">
      <c r="B53" s="31">
        <f>B52+1</f>
        <v>25</v>
      </c>
      <c r="C53" s="32"/>
      <c r="D53" s="33"/>
    </row>
    <row r="54" spans="2:13" ht="19.5" customHeight="1" x14ac:dyDescent="0.25">
      <c r="C54" s="18" t="s">
        <v>9</v>
      </c>
      <c r="D54" s="19">
        <f>SUM(D49:D53)</f>
        <v>0</v>
      </c>
    </row>
    <row r="55" spans="2:13" ht="19.5" customHeight="1" x14ac:dyDescent="0.3">
      <c r="C55" s="18" t="s">
        <v>18</v>
      </c>
      <c r="D55" s="19">
        <f>COUNTA(D49:D53)</f>
        <v>0</v>
      </c>
      <c r="K55" s="20" t="s">
        <v>17</v>
      </c>
      <c r="L55" s="21">
        <f>D55+L41</f>
        <v>0</v>
      </c>
    </row>
    <row r="57" spans="2:13" ht="18" x14ac:dyDescent="0.25">
      <c r="B57" s="77" t="s">
        <v>6</v>
      </c>
      <c r="C57" s="77"/>
      <c r="D57" s="77"/>
    </row>
    <row r="59" spans="2:13" ht="18.75" customHeight="1" x14ac:dyDescent="0.25">
      <c r="B59" s="13" t="s">
        <v>5</v>
      </c>
      <c r="C59" s="14" t="s">
        <v>7</v>
      </c>
      <c r="D59" s="36">
        <f>D45+7</f>
        <v>28</v>
      </c>
      <c r="E59" s="81">
        <f>WEEKDAY(D59)</f>
        <v>7</v>
      </c>
      <c r="F59" s="82"/>
      <c r="G59" s="82"/>
    </row>
    <row r="60" spans="2:13" ht="18.75" customHeight="1" x14ac:dyDescent="0.25">
      <c r="B60" s="15">
        <f>B46+1</f>
        <v>-6327.2857142857147</v>
      </c>
      <c r="C60" s="14" t="s">
        <v>8</v>
      </c>
      <c r="D60" s="35">
        <f>D59+4</f>
        <v>32</v>
      </c>
      <c r="E60" s="81">
        <f>WEEKDAY(D60)</f>
        <v>4</v>
      </c>
      <c r="F60" s="82"/>
      <c r="G60" s="82"/>
    </row>
    <row r="62" spans="2:13" ht="31.5" customHeight="1" x14ac:dyDescent="0.25">
      <c r="B62" s="16" t="s">
        <v>4</v>
      </c>
      <c r="C62" s="17" t="s">
        <v>11</v>
      </c>
      <c r="D62" s="16" t="s">
        <v>10</v>
      </c>
      <c r="F62" s="80" t="s">
        <v>16</v>
      </c>
      <c r="G62" s="80"/>
      <c r="H62" s="80"/>
      <c r="I62" s="80"/>
      <c r="J62" s="80"/>
      <c r="K62" s="80"/>
      <c r="L62" s="80"/>
      <c r="M62" s="80"/>
    </row>
    <row r="63" spans="2:13" ht="76.5" customHeight="1" x14ac:dyDescent="0.25">
      <c r="B63" s="28">
        <f>D59</f>
        <v>28</v>
      </c>
      <c r="C63" s="29"/>
      <c r="D63" s="30"/>
      <c r="F63" s="104"/>
      <c r="G63" s="105"/>
      <c r="H63" s="105"/>
      <c r="I63" s="105"/>
      <c r="J63" s="105"/>
      <c r="K63" s="105"/>
      <c r="L63" s="105"/>
      <c r="M63" s="106"/>
    </row>
    <row r="64" spans="2:13" ht="76.5" customHeight="1" x14ac:dyDescent="0.25">
      <c r="B64" s="28">
        <f>B63+1</f>
        <v>29</v>
      </c>
      <c r="C64" s="29"/>
      <c r="D64" s="30"/>
      <c r="F64" s="107"/>
      <c r="G64" s="108"/>
      <c r="H64" s="108"/>
      <c r="I64" s="108"/>
      <c r="J64" s="108"/>
      <c r="K64" s="108"/>
      <c r="L64" s="108"/>
      <c r="M64" s="109"/>
    </row>
    <row r="65" spans="2:12" ht="76.5" customHeight="1" x14ac:dyDescent="0.25">
      <c r="B65" s="28">
        <f>B64+1</f>
        <v>30</v>
      </c>
      <c r="C65" s="29"/>
      <c r="D65" s="30"/>
    </row>
    <row r="66" spans="2:12" ht="76.5" customHeight="1" x14ac:dyDescent="0.25">
      <c r="B66" s="28">
        <f>B65+1</f>
        <v>31</v>
      </c>
      <c r="C66" s="29"/>
      <c r="D66" s="30"/>
    </row>
    <row r="67" spans="2:12" ht="76.5" customHeight="1" x14ac:dyDescent="0.25">
      <c r="B67" s="31">
        <f>B66+1</f>
        <v>32</v>
      </c>
      <c r="C67" s="32"/>
      <c r="D67" s="33"/>
    </row>
    <row r="68" spans="2:12" ht="19.5" customHeight="1" x14ac:dyDescent="0.25">
      <c r="C68" s="18" t="s">
        <v>9</v>
      </c>
      <c r="D68" s="19">
        <f>SUM(D63:D67)</f>
        <v>0</v>
      </c>
    </row>
    <row r="69" spans="2:12" ht="19.5" customHeight="1" x14ac:dyDescent="0.3">
      <c r="C69" s="18" t="s">
        <v>18</v>
      </c>
      <c r="D69" s="19">
        <f>COUNTA(D63:D67)</f>
        <v>0</v>
      </c>
      <c r="K69" s="20" t="s">
        <v>17</v>
      </c>
      <c r="L69" s="21">
        <f>D69+L55</f>
        <v>0</v>
      </c>
    </row>
    <row r="73" spans="2:12" ht="16.5" x14ac:dyDescent="0.25">
      <c r="B73" s="101" t="s">
        <v>19</v>
      </c>
      <c r="C73" s="102"/>
      <c r="D73" s="103"/>
    </row>
    <row r="74" spans="2:12" ht="150" customHeight="1" x14ac:dyDescent="0.25">
      <c r="B74" s="110"/>
      <c r="C74" s="111"/>
      <c r="D74" s="112"/>
    </row>
    <row r="77" spans="2:12" ht="16.5" x14ac:dyDescent="0.25">
      <c r="B77" s="101" t="s">
        <v>20</v>
      </c>
      <c r="C77" s="102"/>
      <c r="D77" s="103"/>
    </row>
    <row r="78" spans="2:12" ht="150" customHeight="1" x14ac:dyDescent="0.25">
      <c r="B78" s="98"/>
      <c r="C78" s="99"/>
      <c r="D78" s="100"/>
    </row>
  </sheetData>
  <sheetProtection password="DD34" sheet="1" objects="1" scenarios="1" selectLockedCells="1"/>
  <mergeCells count="30">
    <mergeCell ref="B78:D78"/>
    <mergeCell ref="E46:G46"/>
    <mergeCell ref="F48:M48"/>
    <mergeCell ref="F49:M50"/>
    <mergeCell ref="B57:D57"/>
    <mergeCell ref="E59:G59"/>
    <mergeCell ref="E60:G60"/>
    <mergeCell ref="F62:M62"/>
    <mergeCell ref="F63:M64"/>
    <mergeCell ref="B73:D73"/>
    <mergeCell ref="B74:D74"/>
    <mergeCell ref="B77:D77"/>
    <mergeCell ref="E45:G45"/>
    <mergeCell ref="B15:D15"/>
    <mergeCell ref="E17:G17"/>
    <mergeCell ref="E18:G18"/>
    <mergeCell ref="F20:M20"/>
    <mergeCell ref="F21:M22"/>
    <mergeCell ref="B29:D29"/>
    <mergeCell ref="E31:G31"/>
    <mergeCell ref="E32:G32"/>
    <mergeCell ref="F34:M34"/>
    <mergeCell ref="F35:M36"/>
    <mergeCell ref="B43:D43"/>
    <mergeCell ref="F9:M11"/>
    <mergeCell ref="B1:D1"/>
    <mergeCell ref="E3:G3"/>
    <mergeCell ref="E4:G4"/>
    <mergeCell ref="F6:M6"/>
    <mergeCell ref="F7:M8"/>
  </mergeCells>
  <conditionalFormatting sqref="E59:G59">
    <cfRule type="cellIs" dxfId="11" priority="2" operator="notEqual">
      <formula>2</formula>
    </cfRule>
  </conditionalFormatting>
  <conditionalFormatting sqref="E60:G60">
    <cfRule type="cellIs" dxfId="10" priority="1" operator="notEqual">
      <formula>6</formula>
    </cfRule>
  </conditionalFormatting>
  <pageMargins left="0.12" right="0.2" top="0.33" bottom="0.28000000000000003" header="0.17" footer="0.14000000000000001"/>
  <pageSetup paperSize="9" orientation="landscape" horizontalDpi="4294967293" verticalDpi="0"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N78"/>
  <sheetViews>
    <sheetView workbookViewId="0">
      <selection activeCell="D3" sqref="D3"/>
    </sheetView>
  </sheetViews>
  <sheetFormatPr defaultRowHeight="15" x14ac:dyDescent="0.25"/>
  <cols>
    <col min="1" max="1" width="1.42578125" style="2" customWidth="1"/>
    <col min="2" max="2" width="14.28515625" style="22" customWidth="1"/>
    <col min="3" max="3" width="48.5703125" style="2" customWidth="1"/>
    <col min="4" max="4" width="12.140625" style="22" customWidth="1"/>
    <col min="5" max="5" width="2.7109375" style="2" customWidth="1"/>
    <col min="6" max="13" width="8" style="2" customWidth="1"/>
    <col min="14" max="16384" width="9.140625" style="2"/>
  </cols>
  <sheetData>
    <row r="1" spans="2:14" ht="18" x14ac:dyDescent="0.25">
      <c r="B1" s="77" t="s">
        <v>6</v>
      </c>
      <c r="C1" s="77"/>
      <c r="D1" s="77"/>
    </row>
    <row r="3" spans="2:14" ht="18.75" customHeight="1" x14ac:dyDescent="0.25">
      <c r="B3" s="13" t="s">
        <v>5</v>
      </c>
      <c r="C3" s="14" t="s">
        <v>7</v>
      </c>
      <c r="D3" s="34"/>
      <c r="E3" s="81">
        <f>WEEKDAY(D3)</f>
        <v>7</v>
      </c>
      <c r="F3" s="82"/>
      <c r="G3" s="82"/>
    </row>
    <row r="4" spans="2:14" ht="18.75" customHeight="1" x14ac:dyDescent="0.25">
      <c r="B4" s="38">
        <f>('3ος'!D3-'Στοιχεία Πρακτικής'!C21)/7 + 1</f>
        <v>-6331.2857142857147</v>
      </c>
      <c r="C4" s="14" t="s">
        <v>8</v>
      </c>
      <c r="D4" s="35">
        <f>D3+4</f>
        <v>4</v>
      </c>
      <c r="E4" s="81">
        <f>WEEKDAY(D4)</f>
        <v>4</v>
      </c>
      <c r="F4" s="82"/>
      <c r="G4" s="82"/>
    </row>
    <row r="6" spans="2:14" ht="31.5" customHeight="1" x14ac:dyDescent="0.25">
      <c r="B6" s="16" t="s">
        <v>4</v>
      </c>
      <c r="C6" s="17" t="s">
        <v>11</v>
      </c>
      <c r="D6" s="16" t="s">
        <v>10</v>
      </c>
      <c r="F6" s="80" t="s">
        <v>16</v>
      </c>
      <c r="G6" s="80"/>
      <c r="H6" s="80"/>
      <c r="I6" s="80"/>
      <c r="J6" s="80"/>
      <c r="K6" s="80"/>
      <c r="L6" s="80"/>
      <c r="M6" s="80"/>
    </row>
    <row r="7" spans="2:14" ht="76.5" customHeight="1" x14ac:dyDescent="0.25">
      <c r="B7" s="28">
        <f>D3</f>
        <v>0</v>
      </c>
      <c r="C7" s="26"/>
      <c r="D7" s="30"/>
      <c r="F7" s="92"/>
      <c r="G7" s="93"/>
      <c r="H7" s="93"/>
      <c r="I7" s="93"/>
      <c r="J7" s="93"/>
      <c r="K7" s="93"/>
      <c r="L7" s="93"/>
      <c r="M7" s="94"/>
    </row>
    <row r="8" spans="2:14" ht="76.5" customHeight="1" x14ac:dyDescent="0.25">
      <c r="B8" s="28">
        <f>B7+1</f>
        <v>1</v>
      </c>
      <c r="C8" s="26"/>
      <c r="D8" s="30"/>
      <c r="F8" s="95"/>
      <c r="G8" s="96"/>
      <c r="H8" s="96"/>
      <c r="I8" s="96"/>
      <c r="J8" s="96"/>
      <c r="K8" s="96"/>
      <c r="L8" s="96"/>
      <c r="M8" s="97"/>
    </row>
    <row r="9" spans="2:14" ht="76.5" customHeight="1" x14ac:dyDescent="0.25">
      <c r="B9" s="28">
        <f>B8+1</f>
        <v>2</v>
      </c>
      <c r="C9" s="26"/>
      <c r="D9" s="30"/>
      <c r="F9" s="83" t="str">
        <f>'1ος'!F9:M11</f>
        <v xml:space="preserve">
- Ο ασκούμενος γράφει ΜΟΝΟ σε πράσινα κελιά.
- Οι εβδομάδες ξεκινούν πάντα Δευτέρα και λήγουν Παρασκευή.
   Αυτό προκύπτει αυτόματα εφόσον το κελί D3 (όταν είναι πράσινο)
   συμπληρωθεί σωστά.
- Κάθε μήνας έχει χώρο 5 εβδομάδων. Χρησιμοποιήστε ΜΟΝΟ όσες
   χρειάζονται για να ολοκληρωθεί ο μήνας. Μετά αλλάξτε φύλλο.
- Σε φύλλο δεδομένου μήνα, χρησιμοποήστε ΜΟΝΟ τις μέρες αυτού
   του μήνα. Τυχόν μέρες άλλων μηνών (στην αρχή ή στο τέλος του
   φύλλου) θα πρέπει να αφήνονται κενές.
- Εβδομάδα που μοιράζεται σε 2 μήνες, θα πρέπει να έχει ίδιο
   αύξοντα αριθμό. Αν δεν έχει, τότε συμπληρώσατε λάθος το D3.
- Σε ημέρες που δεν εργαστήκατε να αναγράφετε τον λόγο (π.χ. Αργία 
   Εθνική Εορτή, κτλ). και να αφήνετε ΚΕΝΟ το κελί ωρών εργασίας.
- Στο τέλος της πρακτικής πρέπει Σύνολο Εργάσιμων Ημερών &gt;=120.</v>
      </c>
      <c r="G9" s="84"/>
      <c r="H9" s="84"/>
      <c r="I9" s="84"/>
      <c r="J9" s="84"/>
      <c r="K9" s="84"/>
      <c r="L9" s="84"/>
      <c r="M9" s="85"/>
    </row>
    <row r="10" spans="2:14" ht="76.5" customHeight="1" x14ac:dyDescent="0.25">
      <c r="B10" s="28">
        <f>B9+1</f>
        <v>3</v>
      </c>
      <c r="C10" s="26"/>
      <c r="D10" s="30"/>
      <c r="F10" s="86"/>
      <c r="G10" s="87"/>
      <c r="H10" s="87"/>
      <c r="I10" s="87"/>
      <c r="J10" s="87"/>
      <c r="K10" s="87"/>
      <c r="L10" s="87"/>
      <c r="M10" s="88"/>
    </row>
    <row r="11" spans="2:14" ht="76.5" customHeight="1" x14ac:dyDescent="0.25">
      <c r="B11" s="31">
        <f>B10+1</f>
        <v>4</v>
      </c>
      <c r="C11" s="27"/>
      <c r="D11" s="33"/>
      <c r="F11" s="89"/>
      <c r="G11" s="90"/>
      <c r="H11" s="90"/>
      <c r="I11" s="90"/>
      <c r="J11" s="90"/>
      <c r="K11" s="90"/>
      <c r="L11" s="90"/>
      <c r="M11" s="91"/>
    </row>
    <row r="12" spans="2:14" ht="19.5" customHeight="1" x14ac:dyDescent="0.25">
      <c r="C12" s="18" t="s">
        <v>9</v>
      </c>
      <c r="D12" s="19">
        <f>SUM(D7:D11)</f>
        <v>0</v>
      </c>
    </row>
    <row r="13" spans="2:14" ht="19.5" customHeight="1" x14ac:dyDescent="0.3">
      <c r="C13" s="18" t="s">
        <v>18</v>
      </c>
      <c r="D13" s="19">
        <f>COUNTA(D7:D11)</f>
        <v>0</v>
      </c>
      <c r="K13" s="20" t="s">
        <v>17</v>
      </c>
      <c r="L13" s="21">
        <f>D13+'2ος'!L69</f>
        <v>0</v>
      </c>
    </row>
    <row r="14" spans="2:14" x14ac:dyDescent="0.25">
      <c r="N14" s="22"/>
    </row>
    <row r="15" spans="2:14" ht="18" x14ac:dyDescent="0.25">
      <c r="B15" s="77" t="s">
        <v>6</v>
      </c>
      <c r="C15" s="77"/>
      <c r="D15" s="77"/>
    </row>
    <row r="17" spans="2:13" ht="18.75" customHeight="1" x14ac:dyDescent="0.25">
      <c r="B17" s="13" t="s">
        <v>5</v>
      </c>
      <c r="C17" s="14" t="s">
        <v>7</v>
      </c>
      <c r="D17" s="36">
        <f>D3+7</f>
        <v>7</v>
      </c>
      <c r="E17" s="78">
        <f>D17</f>
        <v>7</v>
      </c>
      <c r="F17" s="79"/>
      <c r="G17" s="79"/>
    </row>
    <row r="18" spans="2:13" ht="18.75" customHeight="1" x14ac:dyDescent="0.25">
      <c r="B18" s="15">
        <f>B4+1</f>
        <v>-6330.2857142857147</v>
      </c>
      <c r="C18" s="14" t="s">
        <v>8</v>
      </c>
      <c r="D18" s="35">
        <f>D17+4</f>
        <v>11</v>
      </c>
      <c r="E18" s="78">
        <f>D18</f>
        <v>11</v>
      </c>
      <c r="F18" s="79"/>
      <c r="G18" s="79"/>
    </row>
    <row r="20" spans="2:13" ht="31.5" customHeight="1" x14ac:dyDescent="0.25">
      <c r="B20" s="16" t="s">
        <v>4</v>
      </c>
      <c r="C20" s="17" t="s">
        <v>11</v>
      </c>
      <c r="D20" s="16" t="s">
        <v>10</v>
      </c>
      <c r="F20" s="80" t="s">
        <v>16</v>
      </c>
      <c r="G20" s="80"/>
      <c r="H20" s="80"/>
      <c r="I20" s="80"/>
      <c r="J20" s="80"/>
      <c r="K20" s="80"/>
      <c r="L20" s="80"/>
      <c r="M20" s="80"/>
    </row>
    <row r="21" spans="2:13" ht="76.5" customHeight="1" x14ac:dyDescent="0.25">
      <c r="B21" s="28">
        <f>D17</f>
        <v>7</v>
      </c>
      <c r="C21" s="26"/>
      <c r="D21" s="30"/>
      <c r="F21" s="104"/>
      <c r="G21" s="105"/>
      <c r="H21" s="105"/>
      <c r="I21" s="105"/>
      <c r="J21" s="105"/>
      <c r="K21" s="105"/>
      <c r="L21" s="105"/>
      <c r="M21" s="106"/>
    </row>
    <row r="22" spans="2:13" ht="76.5" customHeight="1" x14ac:dyDescent="0.25">
      <c r="B22" s="28">
        <f>B21+1</f>
        <v>8</v>
      </c>
      <c r="C22" s="26"/>
      <c r="D22" s="30"/>
      <c r="F22" s="107"/>
      <c r="G22" s="108"/>
      <c r="H22" s="108"/>
      <c r="I22" s="108"/>
      <c r="J22" s="108"/>
      <c r="K22" s="108"/>
      <c r="L22" s="108"/>
      <c r="M22" s="109"/>
    </row>
    <row r="23" spans="2:13" ht="76.5" customHeight="1" x14ac:dyDescent="0.25">
      <c r="B23" s="28">
        <f>B22+1</f>
        <v>9</v>
      </c>
      <c r="C23" s="26"/>
      <c r="D23" s="30"/>
    </row>
    <row r="24" spans="2:13" ht="76.5" customHeight="1" x14ac:dyDescent="0.25">
      <c r="B24" s="28">
        <f>B23+1</f>
        <v>10</v>
      </c>
      <c r="C24" s="26"/>
      <c r="D24" s="30"/>
    </row>
    <row r="25" spans="2:13" ht="76.5" customHeight="1" x14ac:dyDescent="0.25">
      <c r="B25" s="31">
        <f>B24+1</f>
        <v>11</v>
      </c>
      <c r="C25" s="27"/>
      <c r="D25" s="33"/>
    </row>
    <row r="26" spans="2:13" ht="19.5" customHeight="1" x14ac:dyDescent="0.25">
      <c r="C26" s="18" t="s">
        <v>9</v>
      </c>
      <c r="D26" s="19">
        <f>SUM(D21:D25)</f>
        <v>0</v>
      </c>
    </row>
    <row r="27" spans="2:13" ht="19.5" customHeight="1" x14ac:dyDescent="0.3">
      <c r="C27" s="18" t="s">
        <v>18</v>
      </c>
      <c r="D27" s="19">
        <f>COUNTA(D21:D25)</f>
        <v>0</v>
      </c>
      <c r="K27" s="20" t="s">
        <v>17</v>
      </c>
      <c r="L27" s="21">
        <f>D27+L13</f>
        <v>0</v>
      </c>
    </row>
    <row r="29" spans="2:13" ht="18" x14ac:dyDescent="0.25">
      <c r="B29" s="77" t="s">
        <v>6</v>
      </c>
      <c r="C29" s="77"/>
      <c r="D29" s="77"/>
    </row>
    <row r="31" spans="2:13" ht="18.75" customHeight="1" x14ac:dyDescent="0.25">
      <c r="B31" s="13" t="s">
        <v>5</v>
      </c>
      <c r="C31" s="14" t="s">
        <v>7</v>
      </c>
      <c r="D31" s="36">
        <f>D17+7</f>
        <v>14</v>
      </c>
      <c r="E31" s="78">
        <f>D31</f>
        <v>14</v>
      </c>
      <c r="F31" s="79"/>
      <c r="G31" s="79"/>
    </row>
    <row r="32" spans="2:13" ht="18.75" customHeight="1" x14ac:dyDescent="0.25">
      <c r="B32" s="15">
        <f>B18+1</f>
        <v>-6329.2857142857147</v>
      </c>
      <c r="C32" s="14" t="s">
        <v>8</v>
      </c>
      <c r="D32" s="35">
        <f>D31+4</f>
        <v>18</v>
      </c>
      <c r="E32" s="78">
        <f>D32</f>
        <v>18</v>
      </c>
      <c r="F32" s="79"/>
      <c r="G32" s="79"/>
    </row>
    <row r="34" spans="2:13" ht="31.5" customHeight="1" x14ac:dyDescent="0.25">
      <c r="B34" s="16" t="s">
        <v>4</v>
      </c>
      <c r="C34" s="17" t="s">
        <v>11</v>
      </c>
      <c r="D34" s="16" t="s">
        <v>10</v>
      </c>
      <c r="F34" s="80" t="s">
        <v>16</v>
      </c>
      <c r="G34" s="80"/>
      <c r="H34" s="80"/>
      <c r="I34" s="80"/>
      <c r="J34" s="80"/>
      <c r="K34" s="80"/>
      <c r="L34" s="80"/>
      <c r="M34" s="80"/>
    </row>
    <row r="35" spans="2:13" ht="76.5" customHeight="1" x14ac:dyDescent="0.25">
      <c r="B35" s="28">
        <f>D31</f>
        <v>14</v>
      </c>
      <c r="C35" s="29"/>
      <c r="D35" s="30"/>
      <c r="F35" s="104"/>
      <c r="G35" s="105"/>
      <c r="H35" s="105"/>
      <c r="I35" s="105"/>
      <c r="J35" s="105"/>
      <c r="K35" s="105"/>
      <c r="L35" s="105"/>
      <c r="M35" s="106"/>
    </row>
    <row r="36" spans="2:13" ht="76.5" customHeight="1" x14ac:dyDescent="0.25">
      <c r="B36" s="28">
        <f>B35+1</f>
        <v>15</v>
      </c>
      <c r="C36" s="29"/>
      <c r="D36" s="30"/>
      <c r="F36" s="107"/>
      <c r="G36" s="108"/>
      <c r="H36" s="108"/>
      <c r="I36" s="108"/>
      <c r="J36" s="108"/>
      <c r="K36" s="108"/>
      <c r="L36" s="108"/>
      <c r="M36" s="109"/>
    </row>
    <row r="37" spans="2:13" ht="76.5" customHeight="1" x14ac:dyDescent="0.25">
      <c r="B37" s="28">
        <f>B36+1</f>
        <v>16</v>
      </c>
      <c r="C37" s="29"/>
      <c r="D37" s="30"/>
    </row>
    <row r="38" spans="2:13" ht="76.5" customHeight="1" x14ac:dyDescent="0.25">
      <c r="B38" s="28">
        <f>B37+1</f>
        <v>17</v>
      </c>
      <c r="C38" s="29"/>
      <c r="D38" s="30"/>
    </row>
    <row r="39" spans="2:13" ht="76.5" customHeight="1" x14ac:dyDescent="0.25">
      <c r="B39" s="31">
        <f>B38+1</f>
        <v>18</v>
      </c>
      <c r="C39" s="32"/>
      <c r="D39" s="33"/>
    </row>
    <row r="40" spans="2:13" ht="19.5" customHeight="1" x14ac:dyDescent="0.25">
      <c r="C40" s="18" t="s">
        <v>9</v>
      </c>
      <c r="D40" s="19">
        <f>SUM(D35:D39)</f>
        <v>0</v>
      </c>
    </row>
    <row r="41" spans="2:13" ht="19.5" customHeight="1" x14ac:dyDescent="0.3">
      <c r="C41" s="18" t="s">
        <v>18</v>
      </c>
      <c r="D41" s="19">
        <f>COUNTA(D35:D39)</f>
        <v>0</v>
      </c>
      <c r="K41" s="20" t="s">
        <v>17</v>
      </c>
      <c r="L41" s="21">
        <f>D41+L27</f>
        <v>0</v>
      </c>
    </row>
    <row r="43" spans="2:13" ht="18" x14ac:dyDescent="0.25">
      <c r="B43" s="77" t="s">
        <v>6</v>
      </c>
      <c r="C43" s="77"/>
      <c r="D43" s="77"/>
    </row>
    <row r="45" spans="2:13" ht="18.75" customHeight="1" x14ac:dyDescent="0.25">
      <c r="B45" s="13" t="s">
        <v>5</v>
      </c>
      <c r="C45" s="14" t="s">
        <v>7</v>
      </c>
      <c r="D45" s="36">
        <f>D31+7</f>
        <v>21</v>
      </c>
      <c r="E45" s="78">
        <f>D45</f>
        <v>21</v>
      </c>
      <c r="F45" s="79"/>
      <c r="G45" s="79"/>
    </row>
    <row r="46" spans="2:13" ht="18.75" customHeight="1" x14ac:dyDescent="0.25">
      <c r="B46" s="15">
        <f>B32+1</f>
        <v>-6328.2857142857147</v>
      </c>
      <c r="C46" s="14" t="s">
        <v>8</v>
      </c>
      <c r="D46" s="35">
        <f>D45+4</f>
        <v>25</v>
      </c>
      <c r="E46" s="78">
        <f>D46</f>
        <v>25</v>
      </c>
      <c r="F46" s="79"/>
      <c r="G46" s="79"/>
    </row>
    <row r="48" spans="2:13" ht="31.5" customHeight="1" x14ac:dyDescent="0.25">
      <c r="B48" s="16" t="s">
        <v>4</v>
      </c>
      <c r="C48" s="17" t="s">
        <v>11</v>
      </c>
      <c r="D48" s="16" t="s">
        <v>10</v>
      </c>
      <c r="F48" s="80" t="s">
        <v>16</v>
      </c>
      <c r="G48" s="80"/>
      <c r="H48" s="80"/>
      <c r="I48" s="80"/>
      <c r="J48" s="80"/>
      <c r="K48" s="80"/>
      <c r="L48" s="80"/>
      <c r="M48" s="80"/>
    </row>
    <row r="49" spans="2:13" ht="76.5" customHeight="1" x14ac:dyDescent="0.25">
      <c r="B49" s="28">
        <f>D45</f>
        <v>21</v>
      </c>
      <c r="C49" s="29"/>
      <c r="D49" s="30"/>
      <c r="F49" s="104"/>
      <c r="G49" s="105"/>
      <c r="H49" s="105"/>
      <c r="I49" s="105"/>
      <c r="J49" s="105"/>
      <c r="K49" s="105"/>
      <c r="L49" s="105"/>
      <c r="M49" s="106"/>
    </row>
    <row r="50" spans="2:13" ht="76.5" customHeight="1" x14ac:dyDescent="0.25">
      <c r="B50" s="28">
        <f>B49+1</f>
        <v>22</v>
      </c>
      <c r="C50" s="29"/>
      <c r="D50" s="30"/>
      <c r="F50" s="107"/>
      <c r="G50" s="108"/>
      <c r="H50" s="108"/>
      <c r="I50" s="108"/>
      <c r="J50" s="108"/>
      <c r="K50" s="108"/>
      <c r="L50" s="108"/>
      <c r="M50" s="109"/>
    </row>
    <row r="51" spans="2:13" ht="76.5" customHeight="1" x14ac:dyDescent="0.25">
      <c r="B51" s="28">
        <f>B50+1</f>
        <v>23</v>
      </c>
      <c r="C51" s="29"/>
      <c r="D51" s="30"/>
    </row>
    <row r="52" spans="2:13" ht="76.5" customHeight="1" x14ac:dyDescent="0.25">
      <c r="B52" s="28">
        <f>B51+1</f>
        <v>24</v>
      </c>
      <c r="C52" s="29"/>
      <c r="D52" s="30"/>
    </row>
    <row r="53" spans="2:13" ht="76.5" customHeight="1" x14ac:dyDescent="0.25">
      <c r="B53" s="31">
        <f>B52+1</f>
        <v>25</v>
      </c>
      <c r="C53" s="32"/>
      <c r="D53" s="33"/>
    </row>
    <row r="54" spans="2:13" ht="19.5" customHeight="1" x14ac:dyDescent="0.25">
      <c r="C54" s="18" t="s">
        <v>9</v>
      </c>
      <c r="D54" s="19">
        <f>SUM(D49:D53)</f>
        <v>0</v>
      </c>
    </row>
    <row r="55" spans="2:13" ht="19.5" customHeight="1" x14ac:dyDescent="0.3">
      <c r="C55" s="18" t="s">
        <v>18</v>
      </c>
      <c r="D55" s="19">
        <f>COUNTA(D49:D53)</f>
        <v>0</v>
      </c>
      <c r="K55" s="20" t="s">
        <v>17</v>
      </c>
      <c r="L55" s="21">
        <f>D55+L41</f>
        <v>0</v>
      </c>
    </row>
    <row r="57" spans="2:13" ht="18" x14ac:dyDescent="0.25">
      <c r="B57" s="77" t="s">
        <v>6</v>
      </c>
      <c r="C57" s="77"/>
      <c r="D57" s="77"/>
    </row>
    <row r="59" spans="2:13" ht="18.75" customHeight="1" x14ac:dyDescent="0.25">
      <c r="B59" s="13" t="s">
        <v>5</v>
      </c>
      <c r="C59" s="14" t="s">
        <v>7</v>
      </c>
      <c r="D59" s="36">
        <f>D45+7</f>
        <v>28</v>
      </c>
      <c r="E59" s="78">
        <f>D59</f>
        <v>28</v>
      </c>
      <c r="F59" s="79"/>
      <c r="G59" s="79"/>
    </row>
    <row r="60" spans="2:13" ht="18.75" customHeight="1" x14ac:dyDescent="0.25">
      <c r="B60" s="15">
        <f>B46+1</f>
        <v>-6327.2857142857147</v>
      </c>
      <c r="C60" s="14" t="s">
        <v>8</v>
      </c>
      <c r="D60" s="35">
        <f>D59+4</f>
        <v>32</v>
      </c>
      <c r="E60" s="78">
        <f>D60</f>
        <v>32</v>
      </c>
      <c r="F60" s="79"/>
      <c r="G60" s="79"/>
    </row>
    <row r="62" spans="2:13" ht="31.5" customHeight="1" x14ac:dyDescent="0.25">
      <c r="B62" s="16" t="s">
        <v>4</v>
      </c>
      <c r="C62" s="17" t="s">
        <v>11</v>
      </c>
      <c r="D62" s="16" t="s">
        <v>10</v>
      </c>
      <c r="F62" s="80" t="s">
        <v>16</v>
      </c>
      <c r="G62" s="80"/>
      <c r="H62" s="80"/>
      <c r="I62" s="80"/>
      <c r="J62" s="80"/>
      <c r="K62" s="80"/>
      <c r="L62" s="80"/>
      <c r="M62" s="80"/>
    </row>
    <row r="63" spans="2:13" ht="76.5" customHeight="1" x14ac:dyDescent="0.25">
      <c r="B63" s="28">
        <f>D59</f>
        <v>28</v>
      </c>
      <c r="C63" s="29"/>
      <c r="D63" s="30"/>
      <c r="F63" s="104"/>
      <c r="G63" s="105"/>
      <c r="H63" s="105"/>
      <c r="I63" s="105"/>
      <c r="J63" s="105"/>
      <c r="K63" s="105"/>
      <c r="L63" s="105"/>
      <c r="M63" s="106"/>
    </row>
    <row r="64" spans="2:13" ht="76.5" customHeight="1" x14ac:dyDescent="0.25">
      <c r="B64" s="28">
        <f>B63+1</f>
        <v>29</v>
      </c>
      <c r="C64" s="29"/>
      <c r="D64" s="30"/>
      <c r="F64" s="107"/>
      <c r="G64" s="108"/>
      <c r="H64" s="108"/>
      <c r="I64" s="108"/>
      <c r="J64" s="108"/>
      <c r="K64" s="108"/>
      <c r="L64" s="108"/>
      <c r="M64" s="109"/>
    </row>
    <row r="65" spans="2:12" ht="76.5" customHeight="1" x14ac:dyDescent="0.25">
      <c r="B65" s="28">
        <f>B64+1</f>
        <v>30</v>
      </c>
      <c r="C65" s="29"/>
      <c r="D65" s="30"/>
    </row>
    <row r="66" spans="2:12" ht="76.5" customHeight="1" x14ac:dyDescent="0.25">
      <c r="B66" s="28">
        <f>B65+1</f>
        <v>31</v>
      </c>
      <c r="C66" s="29"/>
      <c r="D66" s="30"/>
    </row>
    <row r="67" spans="2:12" ht="76.5" customHeight="1" x14ac:dyDescent="0.25">
      <c r="B67" s="31">
        <f>B66+1</f>
        <v>32</v>
      </c>
      <c r="C67" s="32"/>
      <c r="D67" s="33"/>
    </row>
    <row r="68" spans="2:12" ht="19.5" customHeight="1" x14ac:dyDescent="0.25">
      <c r="C68" s="18" t="s">
        <v>9</v>
      </c>
      <c r="D68" s="19">
        <f>SUM(D63:D67)</f>
        <v>0</v>
      </c>
    </row>
    <row r="69" spans="2:12" ht="19.5" customHeight="1" x14ac:dyDescent="0.3">
      <c r="C69" s="18" t="s">
        <v>18</v>
      </c>
      <c r="D69" s="19">
        <f>COUNTA(D63:D67)</f>
        <v>0</v>
      </c>
      <c r="K69" s="20" t="s">
        <v>17</v>
      </c>
      <c r="L69" s="21">
        <f>D69+L55</f>
        <v>0</v>
      </c>
    </row>
    <row r="73" spans="2:12" ht="16.5" x14ac:dyDescent="0.25">
      <c r="B73" s="101" t="s">
        <v>19</v>
      </c>
      <c r="C73" s="102"/>
      <c r="D73" s="103"/>
    </row>
    <row r="74" spans="2:12" ht="150" customHeight="1" x14ac:dyDescent="0.25">
      <c r="B74" s="110"/>
      <c r="C74" s="111"/>
      <c r="D74" s="112"/>
    </row>
    <row r="77" spans="2:12" ht="16.5" x14ac:dyDescent="0.25">
      <c r="B77" s="101" t="s">
        <v>20</v>
      </c>
      <c r="C77" s="102"/>
      <c r="D77" s="103"/>
    </row>
    <row r="78" spans="2:12" ht="150" customHeight="1" x14ac:dyDescent="0.25">
      <c r="B78" s="98"/>
      <c r="C78" s="99"/>
      <c r="D78" s="100"/>
    </row>
  </sheetData>
  <sheetProtection password="DD34" sheet="1" objects="1" scenarios="1" selectLockedCells="1"/>
  <mergeCells count="30">
    <mergeCell ref="B78:D78"/>
    <mergeCell ref="E46:G46"/>
    <mergeCell ref="F48:M48"/>
    <mergeCell ref="F49:M50"/>
    <mergeCell ref="B57:D57"/>
    <mergeCell ref="E59:G59"/>
    <mergeCell ref="E60:G60"/>
    <mergeCell ref="F62:M62"/>
    <mergeCell ref="F63:M64"/>
    <mergeCell ref="B73:D73"/>
    <mergeCell ref="B74:D74"/>
    <mergeCell ref="B77:D77"/>
    <mergeCell ref="E45:G45"/>
    <mergeCell ref="B15:D15"/>
    <mergeCell ref="E17:G17"/>
    <mergeCell ref="E18:G18"/>
    <mergeCell ref="F20:M20"/>
    <mergeCell ref="F21:M22"/>
    <mergeCell ref="B29:D29"/>
    <mergeCell ref="E31:G31"/>
    <mergeCell ref="E32:G32"/>
    <mergeCell ref="F34:M34"/>
    <mergeCell ref="F35:M36"/>
    <mergeCell ref="B43:D43"/>
    <mergeCell ref="F9:M11"/>
    <mergeCell ref="B1:D1"/>
    <mergeCell ref="E3:G3"/>
    <mergeCell ref="E4:G4"/>
    <mergeCell ref="F6:M6"/>
    <mergeCell ref="F7:M8"/>
  </mergeCells>
  <conditionalFormatting sqref="E3:G3">
    <cfRule type="cellIs" dxfId="9" priority="2" operator="notEqual">
      <formula>2</formula>
    </cfRule>
  </conditionalFormatting>
  <conditionalFormatting sqref="E4:G4">
    <cfRule type="cellIs" dxfId="8" priority="1" operator="notEqual">
      <formula>6</formula>
    </cfRule>
  </conditionalFormatting>
  <pageMargins left="0.12" right="0.2" top="0.33" bottom="0.28000000000000003" header="0.17" footer="0.14000000000000001"/>
  <pageSetup paperSize="9" orientation="landscape" horizontalDpi="4294967293" verticalDpi="0"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N78"/>
  <sheetViews>
    <sheetView workbookViewId="0">
      <selection activeCell="D3" sqref="D3"/>
    </sheetView>
  </sheetViews>
  <sheetFormatPr defaultRowHeight="15" x14ac:dyDescent="0.25"/>
  <cols>
    <col min="1" max="1" width="1.42578125" style="2" customWidth="1"/>
    <col min="2" max="2" width="14.28515625" style="22" customWidth="1"/>
    <col min="3" max="3" width="48.5703125" style="2" customWidth="1"/>
    <col min="4" max="4" width="12.140625" style="22" customWidth="1"/>
    <col min="5" max="5" width="2.7109375" style="2" customWidth="1"/>
    <col min="6" max="13" width="8" style="2" customWidth="1"/>
    <col min="14" max="16384" width="9.140625" style="2"/>
  </cols>
  <sheetData>
    <row r="1" spans="2:14" ht="18" x14ac:dyDescent="0.25">
      <c r="B1" s="77" t="s">
        <v>6</v>
      </c>
      <c r="C1" s="77"/>
      <c r="D1" s="77"/>
    </row>
    <row r="3" spans="2:14" ht="18.75" customHeight="1" x14ac:dyDescent="0.25">
      <c r="B3" s="13" t="s">
        <v>5</v>
      </c>
      <c r="C3" s="14" t="s">
        <v>7</v>
      </c>
      <c r="D3" s="34"/>
      <c r="E3" s="81">
        <f>WEEKDAY(D3)</f>
        <v>7</v>
      </c>
      <c r="F3" s="82"/>
      <c r="G3" s="82"/>
    </row>
    <row r="4" spans="2:14" ht="18.75" customHeight="1" x14ac:dyDescent="0.25">
      <c r="B4" s="38">
        <f>('4ος'!D3-'Στοιχεία Πρακτικής'!C21)/7 + 1</f>
        <v>-6331.2857142857147</v>
      </c>
      <c r="C4" s="14" t="s">
        <v>8</v>
      </c>
      <c r="D4" s="35">
        <f>D3+4</f>
        <v>4</v>
      </c>
      <c r="E4" s="81">
        <f>WEEKDAY(D4)</f>
        <v>4</v>
      </c>
      <c r="F4" s="82"/>
      <c r="G4" s="82"/>
    </row>
    <row r="6" spans="2:14" ht="31.5" customHeight="1" x14ac:dyDescent="0.25">
      <c r="B6" s="16" t="s">
        <v>4</v>
      </c>
      <c r="C6" s="17" t="s">
        <v>11</v>
      </c>
      <c r="D6" s="16" t="s">
        <v>10</v>
      </c>
      <c r="F6" s="80" t="s">
        <v>16</v>
      </c>
      <c r="G6" s="80"/>
      <c r="H6" s="80"/>
      <c r="I6" s="80"/>
      <c r="J6" s="80"/>
      <c r="K6" s="80"/>
      <c r="L6" s="80"/>
      <c r="M6" s="80"/>
    </row>
    <row r="7" spans="2:14" ht="76.5" customHeight="1" x14ac:dyDescent="0.25">
      <c r="B7" s="28">
        <f>D3</f>
        <v>0</v>
      </c>
      <c r="C7" s="26"/>
      <c r="D7" s="30"/>
      <c r="F7" s="92"/>
      <c r="G7" s="93"/>
      <c r="H7" s="93"/>
      <c r="I7" s="93"/>
      <c r="J7" s="93"/>
      <c r="K7" s="93"/>
      <c r="L7" s="93"/>
      <c r="M7" s="94"/>
    </row>
    <row r="8" spans="2:14" ht="76.5" customHeight="1" x14ac:dyDescent="0.25">
      <c r="B8" s="28">
        <f>B7+1</f>
        <v>1</v>
      </c>
      <c r="C8" s="26"/>
      <c r="D8" s="30"/>
      <c r="F8" s="95"/>
      <c r="G8" s="96"/>
      <c r="H8" s="96"/>
      <c r="I8" s="96"/>
      <c r="J8" s="96"/>
      <c r="K8" s="96"/>
      <c r="L8" s="96"/>
      <c r="M8" s="97"/>
    </row>
    <row r="9" spans="2:14" ht="76.5" customHeight="1" x14ac:dyDescent="0.25">
      <c r="B9" s="28">
        <f>B8+1</f>
        <v>2</v>
      </c>
      <c r="C9" s="26"/>
      <c r="D9" s="30"/>
      <c r="F9" s="83" t="str">
        <f>'1ος'!F9:M11</f>
        <v xml:space="preserve">
- Ο ασκούμενος γράφει ΜΟΝΟ σε πράσινα κελιά.
- Οι εβδομάδες ξεκινούν πάντα Δευτέρα και λήγουν Παρασκευή.
   Αυτό προκύπτει αυτόματα εφόσον το κελί D3 (όταν είναι πράσινο)
   συμπληρωθεί σωστά.
- Κάθε μήνας έχει χώρο 5 εβδομάδων. Χρησιμοποιήστε ΜΟΝΟ όσες
   χρειάζονται για να ολοκληρωθεί ο μήνας. Μετά αλλάξτε φύλλο.
- Σε φύλλο δεδομένου μήνα, χρησιμοποήστε ΜΟΝΟ τις μέρες αυτού
   του μήνα. Τυχόν μέρες άλλων μηνών (στην αρχή ή στο τέλος του
   φύλλου) θα πρέπει να αφήνονται κενές.
- Εβδομάδα που μοιράζεται σε 2 μήνες, θα πρέπει να έχει ίδιο
   αύξοντα αριθμό. Αν δεν έχει, τότε συμπληρώσατε λάθος το D3.
- Σε ημέρες που δεν εργαστήκατε να αναγράφετε τον λόγο (π.χ. Αργία 
   Εθνική Εορτή, κτλ). και να αφήνετε ΚΕΝΟ το κελί ωρών εργασίας.
- Στο τέλος της πρακτικής πρέπει Σύνολο Εργάσιμων Ημερών &gt;=120.</v>
      </c>
      <c r="G9" s="84"/>
      <c r="H9" s="84"/>
      <c r="I9" s="84"/>
      <c r="J9" s="84"/>
      <c r="K9" s="84"/>
      <c r="L9" s="84"/>
      <c r="M9" s="85"/>
    </row>
    <row r="10" spans="2:14" ht="76.5" customHeight="1" x14ac:dyDescent="0.25">
      <c r="B10" s="28">
        <f>B9+1</f>
        <v>3</v>
      </c>
      <c r="C10" s="26"/>
      <c r="D10" s="30"/>
      <c r="F10" s="86"/>
      <c r="G10" s="87"/>
      <c r="H10" s="87"/>
      <c r="I10" s="87"/>
      <c r="J10" s="87"/>
      <c r="K10" s="87"/>
      <c r="L10" s="87"/>
      <c r="M10" s="88"/>
    </row>
    <row r="11" spans="2:14" ht="76.5" customHeight="1" x14ac:dyDescent="0.25">
      <c r="B11" s="31">
        <f>B10+1</f>
        <v>4</v>
      </c>
      <c r="C11" s="27"/>
      <c r="D11" s="33"/>
      <c r="F11" s="89"/>
      <c r="G11" s="90"/>
      <c r="H11" s="90"/>
      <c r="I11" s="90"/>
      <c r="J11" s="90"/>
      <c r="K11" s="90"/>
      <c r="L11" s="90"/>
      <c r="M11" s="91"/>
    </row>
    <row r="12" spans="2:14" ht="19.5" customHeight="1" x14ac:dyDescent="0.25">
      <c r="C12" s="18" t="s">
        <v>9</v>
      </c>
      <c r="D12" s="19">
        <f>SUM(D7:D11)</f>
        <v>0</v>
      </c>
    </row>
    <row r="13" spans="2:14" ht="19.5" customHeight="1" x14ac:dyDescent="0.3">
      <c r="C13" s="18" t="s">
        <v>18</v>
      </c>
      <c r="D13" s="19">
        <f>COUNTA(D7:D11)</f>
        <v>0</v>
      </c>
      <c r="K13" s="20" t="s">
        <v>17</v>
      </c>
      <c r="L13" s="21">
        <f>D13+'3ος'!L69</f>
        <v>0</v>
      </c>
    </row>
    <row r="14" spans="2:14" x14ac:dyDescent="0.25">
      <c r="N14" s="22"/>
    </row>
    <row r="15" spans="2:14" ht="18" x14ac:dyDescent="0.25">
      <c r="B15" s="77" t="s">
        <v>6</v>
      </c>
      <c r="C15" s="77"/>
      <c r="D15" s="77"/>
    </row>
    <row r="17" spans="2:13" ht="18.75" customHeight="1" x14ac:dyDescent="0.25">
      <c r="B17" s="13" t="s">
        <v>5</v>
      </c>
      <c r="C17" s="14" t="s">
        <v>7</v>
      </c>
      <c r="D17" s="36">
        <f>D3+7</f>
        <v>7</v>
      </c>
      <c r="E17" s="78">
        <f>D17</f>
        <v>7</v>
      </c>
      <c r="F17" s="79"/>
      <c r="G17" s="79"/>
    </row>
    <row r="18" spans="2:13" ht="18.75" customHeight="1" x14ac:dyDescent="0.25">
      <c r="B18" s="15">
        <f>B4+1</f>
        <v>-6330.2857142857147</v>
      </c>
      <c r="C18" s="14" t="s">
        <v>8</v>
      </c>
      <c r="D18" s="35">
        <f>D17+4</f>
        <v>11</v>
      </c>
      <c r="E18" s="78">
        <f>D18</f>
        <v>11</v>
      </c>
      <c r="F18" s="79"/>
      <c r="G18" s="79"/>
    </row>
    <row r="20" spans="2:13" ht="31.5" customHeight="1" x14ac:dyDescent="0.25">
      <c r="B20" s="16" t="s">
        <v>4</v>
      </c>
      <c r="C20" s="17" t="s">
        <v>11</v>
      </c>
      <c r="D20" s="16" t="s">
        <v>10</v>
      </c>
      <c r="F20" s="80" t="s">
        <v>16</v>
      </c>
      <c r="G20" s="80"/>
      <c r="H20" s="80"/>
      <c r="I20" s="80"/>
      <c r="J20" s="80"/>
      <c r="K20" s="80"/>
      <c r="L20" s="80"/>
      <c r="M20" s="80"/>
    </row>
    <row r="21" spans="2:13" ht="76.5" customHeight="1" x14ac:dyDescent="0.25">
      <c r="B21" s="28">
        <f>D17</f>
        <v>7</v>
      </c>
      <c r="C21" s="26"/>
      <c r="D21" s="30"/>
      <c r="F21" s="104"/>
      <c r="G21" s="105"/>
      <c r="H21" s="105"/>
      <c r="I21" s="105"/>
      <c r="J21" s="105"/>
      <c r="K21" s="105"/>
      <c r="L21" s="105"/>
      <c r="M21" s="106"/>
    </row>
    <row r="22" spans="2:13" ht="76.5" customHeight="1" x14ac:dyDescent="0.25">
      <c r="B22" s="28">
        <f>B21+1</f>
        <v>8</v>
      </c>
      <c r="C22" s="26"/>
      <c r="D22" s="30"/>
      <c r="F22" s="107"/>
      <c r="G22" s="108"/>
      <c r="H22" s="108"/>
      <c r="I22" s="108"/>
      <c r="J22" s="108"/>
      <c r="K22" s="108"/>
      <c r="L22" s="108"/>
      <c r="M22" s="109"/>
    </row>
    <row r="23" spans="2:13" ht="76.5" customHeight="1" x14ac:dyDescent="0.25">
      <c r="B23" s="28">
        <f>B22+1</f>
        <v>9</v>
      </c>
      <c r="C23" s="26"/>
      <c r="D23" s="30"/>
    </row>
    <row r="24" spans="2:13" ht="76.5" customHeight="1" x14ac:dyDescent="0.25">
      <c r="B24" s="28">
        <f>B23+1</f>
        <v>10</v>
      </c>
      <c r="C24" s="26"/>
      <c r="D24" s="30"/>
    </row>
    <row r="25" spans="2:13" ht="76.5" customHeight="1" x14ac:dyDescent="0.25">
      <c r="B25" s="31">
        <f>B24+1</f>
        <v>11</v>
      </c>
      <c r="C25" s="27"/>
      <c r="D25" s="33"/>
    </row>
    <row r="26" spans="2:13" ht="19.5" customHeight="1" x14ac:dyDescent="0.25">
      <c r="C26" s="18" t="s">
        <v>9</v>
      </c>
      <c r="D26" s="19">
        <f>SUM(D21:D25)</f>
        <v>0</v>
      </c>
    </row>
    <row r="27" spans="2:13" ht="19.5" customHeight="1" x14ac:dyDescent="0.3">
      <c r="C27" s="18" t="s">
        <v>18</v>
      </c>
      <c r="D27" s="19">
        <f>COUNTA(D21:D25)</f>
        <v>0</v>
      </c>
      <c r="K27" s="20" t="s">
        <v>17</v>
      </c>
      <c r="L27" s="21">
        <f>D27+L13</f>
        <v>0</v>
      </c>
    </row>
    <row r="29" spans="2:13" ht="18" x14ac:dyDescent="0.25">
      <c r="B29" s="77" t="s">
        <v>6</v>
      </c>
      <c r="C29" s="77"/>
      <c r="D29" s="77"/>
    </row>
    <row r="31" spans="2:13" ht="18.75" customHeight="1" x14ac:dyDescent="0.25">
      <c r="B31" s="13" t="s">
        <v>5</v>
      </c>
      <c r="C31" s="14" t="s">
        <v>7</v>
      </c>
      <c r="D31" s="36">
        <f>D17+7</f>
        <v>14</v>
      </c>
      <c r="E31" s="78">
        <f>D31</f>
        <v>14</v>
      </c>
      <c r="F31" s="79"/>
      <c r="G31" s="79"/>
    </row>
    <row r="32" spans="2:13" ht="18.75" customHeight="1" x14ac:dyDescent="0.25">
      <c r="B32" s="15">
        <f>B18+1</f>
        <v>-6329.2857142857147</v>
      </c>
      <c r="C32" s="14" t="s">
        <v>8</v>
      </c>
      <c r="D32" s="35">
        <f>D31+4</f>
        <v>18</v>
      </c>
      <c r="E32" s="78">
        <f>D32</f>
        <v>18</v>
      </c>
      <c r="F32" s="79"/>
      <c r="G32" s="79"/>
    </row>
    <row r="34" spans="2:13" ht="31.5" customHeight="1" x14ac:dyDescent="0.25">
      <c r="B34" s="16" t="s">
        <v>4</v>
      </c>
      <c r="C34" s="17" t="s">
        <v>11</v>
      </c>
      <c r="D34" s="16" t="s">
        <v>10</v>
      </c>
      <c r="F34" s="80" t="s">
        <v>16</v>
      </c>
      <c r="G34" s="80"/>
      <c r="H34" s="80"/>
      <c r="I34" s="80"/>
      <c r="J34" s="80"/>
      <c r="K34" s="80"/>
      <c r="L34" s="80"/>
      <c r="M34" s="80"/>
    </row>
    <row r="35" spans="2:13" ht="76.5" customHeight="1" x14ac:dyDescent="0.25">
      <c r="B35" s="28">
        <f>D31</f>
        <v>14</v>
      </c>
      <c r="C35" s="29"/>
      <c r="D35" s="30"/>
      <c r="F35" s="104"/>
      <c r="G35" s="105"/>
      <c r="H35" s="105"/>
      <c r="I35" s="105"/>
      <c r="J35" s="105"/>
      <c r="K35" s="105"/>
      <c r="L35" s="105"/>
      <c r="M35" s="106"/>
    </row>
    <row r="36" spans="2:13" ht="76.5" customHeight="1" x14ac:dyDescent="0.25">
      <c r="B36" s="28">
        <f>B35+1</f>
        <v>15</v>
      </c>
      <c r="C36" s="29"/>
      <c r="D36" s="30"/>
      <c r="F36" s="107"/>
      <c r="G36" s="108"/>
      <c r="H36" s="108"/>
      <c r="I36" s="108"/>
      <c r="J36" s="108"/>
      <c r="K36" s="108"/>
      <c r="L36" s="108"/>
      <c r="M36" s="109"/>
    </row>
    <row r="37" spans="2:13" ht="76.5" customHeight="1" x14ac:dyDescent="0.25">
      <c r="B37" s="28">
        <f>B36+1</f>
        <v>16</v>
      </c>
      <c r="C37" s="29"/>
      <c r="D37" s="30"/>
    </row>
    <row r="38" spans="2:13" ht="76.5" customHeight="1" x14ac:dyDescent="0.25">
      <c r="B38" s="28">
        <f>B37+1</f>
        <v>17</v>
      </c>
      <c r="C38" s="29"/>
      <c r="D38" s="30"/>
    </row>
    <row r="39" spans="2:13" ht="76.5" customHeight="1" x14ac:dyDescent="0.25">
      <c r="B39" s="31">
        <f>B38+1</f>
        <v>18</v>
      </c>
      <c r="C39" s="32"/>
      <c r="D39" s="33"/>
    </row>
    <row r="40" spans="2:13" ht="19.5" customHeight="1" x14ac:dyDescent="0.25">
      <c r="C40" s="18" t="s">
        <v>9</v>
      </c>
      <c r="D40" s="19">
        <f>SUM(D35:D39)</f>
        <v>0</v>
      </c>
    </row>
    <row r="41" spans="2:13" ht="19.5" customHeight="1" x14ac:dyDescent="0.3">
      <c r="C41" s="18" t="s">
        <v>18</v>
      </c>
      <c r="D41" s="19">
        <f>COUNTA(D35:D39)</f>
        <v>0</v>
      </c>
      <c r="K41" s="20" t="s">
        <v>17</v>
      </c>
      <c r="L41" s="21">
        <f>D41+L27</f>
        <v>0</v>
      </c>
    </row>
    <row r="43" spans="2:13" ht="18" x14ac:dyDescent="0.25">
      <c r="B43" s="77" t="s">
        <v>6</v>
      </c>
      <c r="C43" s="77"/>
      <c r="D43" s="77"/>
    </row>
    <row r="45" spans="2:13" ht="18.75" customHeight="1" x14ac:dyDescent="0.25">
      <c r="B45" s="13" t="s">
        <v>5</v>
      </c>
      <c r="C45" s="14" t="s">
        <v>7</v>
      </c>
      <c r="D45" s="36">
        <f>D31+7</f>
        <v>21</v>
      </c>
      <c r="E45" s="78">
        <f>D45</f>
        <v>21</v>
      </c>
      <c r="F45" s="79"/>
      <c r="G45" s="79"/>
    </row>
    <row r="46" spans="2:13" ht="18.75" customHeight="1" x14ac:dyDescent="0.25">
      <c r="B46" s="15">
        <f>B32+1</f>
        <v>-6328.2857142857147</v>
      </c>
      <c r="C46" s="14" t="s">
        <v>8</v>
      </c>
      <c r="D46" s="35">
        <f>D45+4</f>
        <v>25</v>
      </c>
      <c r="E46" s="78">
        <f>D46</f>
        <v>25</v>
      </c>
      <c r="F46" s="79"/>
      <c r="G46" s="79"/>
    </row>
    <row r="48" spans="2:13" ht="31.5" customHeight="1" x14ac:dyDescent="0.25">
      <c r="B48" s="16" t="s">
        <v>4</v>
      </c>
      <c r="C48" s="17" t="s">
        <v>11</v>
      </c>
      <c r="D48" s="16" t="s">
        <v>10</v>
      </c>
      <c r="F48" s="80" t="s">
        <v>16</v>
      </c>
      <c r="G48" s="80"/>
      <c r="H48" s="80"/>
      <c r="I48" s="80"/>
      <c r="J48" s="80"/>
      <c r="K48" s="80"/>
      <c r="L48" s="80"/>
      <c r="M48" s="80"/>
    </row>
    <row r="49" spans="2:13" ht="76.5" customHeight="1" x14ac:dyDescent="0.25">
      <c r="B49" s="28">
        <f>D45</f>
        <v>21</v>
      </c>
      <c r="C49" s="29"/>
      <c r="D49" s="30"/>
      <c r="F49" s="104"/>
      <c r="G49" s="105"/>
      <c r="H49" s="105"/>
      <c r="I49" s="105"/>
      <c r="J49" s="105"/>
      <c r="K49" s="105"/>
      <c r="L49" s="105"/>
      <c r="M49" s="106"/>
    </row>
    <row r="50" spans="2:13" ht="76.5" customHeight="1" x14ac:dyDescent="0.25">
      <c r="B50" s="28">
        <f>B49+1</f>
        <v>22</v>
      </c>
      <c r="C50" s="29"/>
      <c r="D50" s="30"/>
      <c r="F50" s="107"/>
      <c r="G50" s="108"/>
      <c r="H50" s="108"/>
      <c r="I50" s="108"/>
      <c r="J50" s="108"/>
      <c r="K50" s="108"/>
      <c r="L50" s="108"/>
      <c r="M50" s="109"/>
    </row>
    <row r="51" spans="2:13" ht="76.5" customHeight="1" x14ac:dyDescent="0.25">
      <c r="B51" s="28">
        <f>B50+1</f>
        <v>23</v>
      </c>
      <c r="C51" s="29"/>
      <c r="D51" s="30"/>
    </row>
    <row r="52" spans="2:13" ht="76.5" customHeight="1" x14ac:dyDescent="0.25">
      <c r="B52" s="28">
        <f>B51+1</f>
        <v>24</v>
      </c>
      <c r="C52" s="29"/>
      <c r="D52" s="30"/>
    </row>
    <row r="53" spans="2:13" ht="76.5" customHeight="1" x14ac:dyDescent="0.25">
      <c r="B53" s="31">
        <f>B52+1</f>
        <v>25</v>
      </c>
      <c r="C53" s="32"/>
      <c r="D53" s="33"/>
    </row>
    <row r="54" spans="2:13" ht="19.5" customHeight="1" x14ac:dyDescent="0.25">
      <c r="C54" s="18" t="s">
        <v>9</v>
      </c>
      <c r="D54" s="19">
        <f>SUM(D49:D53)</f>
        <v>0</v>
      </c>
    </row>
    <row r="55" spans="2:13" ht="19.5" customHeight="1" x14ac:dyDescent="0.3">
      <c r="C55" s="18" t="s">
        <v>18</v>
      </c>
      <c r="D55" s="19">
        <f>COUNTA(D49:D53)</f>
        <v>0</v>
      </c>
      <c r="K55" s="20" t="s">
        <v>17</v>
      </c>
      <c r="L55" s="21">
        <f>D55+L41</f>
        <v>0</v>
      </c>
    </row>
    <row r="57" spans="2:13" ht="18" x14ac:dyDescent="0.25">
      <c r="B57" s="77" t="s">
        <v>6</v>
      </c>
      <c r="C57" s="77"/>
      <c r="D57" s="77"/>
    </row>
    <row r="59" spans="2:13" ht="18.75" customHeight="1" x14ac:dyDescent="0.25">
      <c r="B59" s="13" t="s">
        <v>5</v>
      </c>
      <c r="C59" s="14" t="s">
        <v>7</v>
      </c>
      <c r="D59" s="36">
        <f>D45+7</f>
        <v>28</v>
      </c>
      <c r="E59" s="78">
        <f>D59</f>
        <v>28</v>
      </c>
      <c r="F59" s="79"/>
      <c r="G59" s="79"/>
    </row>
    <row r="60" spans="2:13" ht="18.75" customHeight="1" x14ac:dyDescent="0.25">
      <c r="B60" s="15">
        <f>B46+1</f>
        <v>-6327.2857142857147</v>
      </c>
      <c r="C60" s="14" t="s">
        <v>8</v>
      </c>
      <c r="D60" s="35">
        <f>D59+4</f>
        <v>32</v>
      </c>
      <c r="E60" s="78">
        <f>D60</f>
        <v>32</v>
      </c>
      <c r="F60" s="79"/>
      <c r="G60" s="79"/>
    </row>
    <row r="62" spans="2:13" ht="31.5" customHeight="1" x14ac:dyDescent="0.25">
      <c r="B62" s="16" t="s">
        <v>4</v>
      </c>
      <c r="C62" s="17" t="s">
        <v>11</v>
      </c>
      <c r="D62" s="16" t="s">
        <v>10</v>
      </c>
      <c r="F62" s="80" t="s">
        <v>16</v>
      </c>
      <c r="G62" s="80"/>
      <c r="H62" s="80"/>
      <c r="I62" s="80"/>
      <c r="J62" s="80"/>
      <c r="K62" s="80"/>
      <c r="L62" s="80"/>
      <c r="M62" s="80"/>
    </row>
    <row r="63" spans="2:13" ht="76.5" customHeight="1" x14ac:dyDescent="0.25">
      <c r="B63" s="28">
        <f>D59</f>
        <v>28</v>
      </c>
      <c r="C63" s="29"/>
      <c r="D63" s="30"/>
      <c r="F63" s="104"/>
      <c r="G63" s="105"/>
      <c r="H63" s="105"/>
      <c r="I63" s="105"/>
      <c r="J63" s="105"/>
      <c r="K63" s="105"/>
      <c r="L63" s="105"/>
      <c r="M63" s="106"/>
    </row>
    <row r="64" spans="2:13" ht="76.5" customHeight="1" x14ac:dyDescent="0.25">
      <c r="B64" s="28">
        <f>B63+1</f>
        <v>29</v>
      </c>
      <c r="C64" s="29"/>
      <c r="D64" s="30"/>
      <c r="F64" s="107"/>
      <c r="G64" s="108"/>
      <c r="H64" s="108"/>
      <c r="I64" s="108"/>
      <c r="J64" s="108"/>
      <c r="K64" s="108"/>
      <c r="L64" s="108"/>
      <c r="M64" s="109"/>
    </row>
    <row r="65" spans="2:12" ht="76.5" customHeight="1" x14ac:dyDescent="0.25">
      <c r="B65" s="28">
        <f>B64+1</f>
        <v>30</v>
      </c>
      <c r="C65" s="29"/>
      <c r="D65" s="30"/>
    </row>
    <row r="66" spans="2:12" ht="76.5" customHeight="1" x14ac:dyDescent="0.25">
      <c r="B66" s="28">
        <f>B65+1</f>
        <v>31</v>
      </c>
      <c r="C66" s="29"/>
      <c r="D66" s="30"/>
    </row>
    <row r="67" spans="2:12" ht="76.5" customHeight="1" x14ac:dyDescent="0.25">
      <c r="B67" s="31">
        <f>B66+1</f>
        <v>32</v>
      </c>
      <c r="C67" s="32"/>
      <c r="D67" s="33"/>
    </row>
    <row r="68" spans="2:12" ht="19.5" customHeight="1" x14ac:dyDescent="0.25">
      <c r="C68" s="18" t="s">
        <v>9</v>
      </c>
      <c r="D68" s="19">
        <f>SUM(D63:D67)</f>
        <v>0</v>
      </c>
    </row>
    <row r="69" spans="2:12" ht="19.5" customHeight="1" x14ac:dyDescent="0.3">
      <c r="C69" s="18" t="s">
        <v>18</v>
      </c>
      <c r="D69" s="19">
        <f>COUNTA(D63:D67)</f>
        <v>0</v>
      </c>
      <c r="K69" s="20" t="s">
        <v>17</v>
      </c>
      <c r="L69" s="21">
        <f>D69+L55</f>
        <v>0</v>
      </c>
    </row>
    <row r="73" spans="2:12" ht="16.5" x14ac:dyDescent="0.25">
      <c r="B73" s="101" t="s">
        <v>19</v>
      </c>
      <c r="C73" s="102"/>
      <c r="D73" s="103"/>
    </row>
    <row r="74" spans="2:12" ht="150" customHeight="1" x14ac:dyDescent="0.25">
      <c r="B74" s="110"/>
      <c r="C74" s="111"/>
      <c r="D74" s="112"/>
    </row>
    <row r="77" spans="2:12" ht="16.5" x14ac:dyDescent="0.25">
      <c r="B77" s="101" t="s">
        <v>20</v>
      </c>
      <c r="C77" s="102"/>
      <c r="D77" s="103"/>
    </row>
    <row r="78" spans="2:12" ht="150" customHeight="1" x14ac:dyDescent="0.25">
      <c r="B78" s="98"/>
      <c r="C78" s="99"/>
      <c r="D78" s="100"/>
    </row>
  </sheetData>
  <sheetProtection password="DD34" sheet="1" objects="1" scenarios="1" selectLockedCells="1"/>
  <mergeCells count="30">
    <mergeCell ref="B78:D78"/>
    <mergeCell ref="E46:G46"/>
    <mergeCell ref="F48:M48"/>
    <mergeCell ref="F49:M50"/>
    <mergeCell ref="B57:D57"/>
    <mergeCell ref="E59:G59"/>
    <mergeCell ref="E60:G60"/>
    <mergeCell ref="F62:M62"/>
    <mergeCell ref="F63:M64"/>
    <mergeCell ref="B73:D73"/>
    <mergeCell ref="B74:D74"/>
    <mergeCell ref="B77:D77"/>
    <mergeCell ref="E45:G45"/>
    <mergeCell ref="B15:D15"/>
    <mergeCell ref="E17:G17"/>
    <mergeCell ref="E18:G18"/>
    <mergeCell ref="F20:M20"/>
    <mergeCell ref="F21:M22"/>
    <mergeCell ref="B29:D29"/>
    <mergeCell ref="E31:G31"/>
    <mergeCell ref="E32:G32"/>
    <mergeCell ref="F34:M34"/>
    <mergeCell ref="F35:M36"/>
    <mergeCell ref="B43:D43"/>
    <mergeCell ref="F9:M11"/>
    <mergeCell ref="B1:D1"/>
    <mergeCell ref="E3:G3"/>
    <mergeCell ref="E4:G4"/>
    <mergeCell ref="F6:M6"/>
    <mergeCell ref="F7:M8"/>
  </mergeCells>
  <conditionalFormatting sqref="E3:G3">
    <cfRule type="cellIs" dxfId="7" priority="2" operator="notEqual">
      <formula>2</formula>
    </cfRule>
  </conditionalFormatting>
  <conditionalFormatting sqref="E4:G4">
    <cfRule type="cellIs" dxfId="6" priority="1" operator="notEqual">
      <formula>6</formula>
    </cfRule>
  </conditionalFormatting>
  <pageMargins left="0.12" right="0.2" top="0.33" bottom="0.28000000000000003" header="0.17" footer="0.14000000000000001"/>
  <pageSetup paperSize="9" orientation="landscape" horizontalDpi="4294967293" verticalDpi="0"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N78"/>
  <sheetViews>
    <sheetView workbookViewId="0">
      <selection activeCell="D3" sqref="D3"/>
    </sheetView>
  </sheetViews>
  <sheetFormatPr defaultRowHeight="15" x14ac:dyDescent="0.25"/>
  <cols>
    <col min="1" max="1" width="1.42578125" style="2" customWidth="1"/>
    <col min="2" max="2" width="14.28515625" style="22" customWidth="1"/>
    <col min="3" max="3" width="48.5703125" style="2" customWidth="1"/>
    <col min="4" max="4" width="12.140625" style="22" customWidth="1"/>
    <col min="5" max="5" width="2.7109375" style="2" customWidth="1"/>
    <col min="6" max="13" width="8" style="2" customWidth="1"/>
    <col min="14" max="16384" width="9.140625" style="2"/>
  </cols>
  <sheetData>
    <row r="1" spans="2:14" ht="18" x14ac:dyDescent="0.25">
      <c r="B1" s="77" t="s">
        <v>6</v>
      </c>
      <c r="C1" s="77"/>
      <c r="D1" s="77"/>
    </row>
    <row r="3" spans="2:14" ht="18.75" customHeight="1" x14ac:dyDescent="0.25">
      <c r="B3" s="13" t="s">
        <v>5</v>
      </c>
      <c r="C3" s="14" t="s">
        <v>7</v>
      </c>
      <c r="D3" s="34"/>
      <c r="E3" s="81">
        <f>WEEKDAY(D3)</f>
        <v>7</v>
      </c>
      <c r="F3" s="82"/>
      <c r="G3" s="82"/>
    </row>
    <row r="4" spans="2:14" ht="18.75" customHeight="1" x14ac:dyDescent="0.25">
      <c r="B4" s="38">
        <f>('5ος'!D3-'Στοιχεία Πρακτικής'!C21)/7 + 1</f>
        <v>-6331.2857142857147</v>
      </c>
      <c r="C4" s="14" t="s">
        <v>8</v>
      </c>
      <c r="D4" s="35">
        <f>D3+4</f>
        <v>4</v>
      </c>
      <c r="E4" s="81">
        <f>WEEKDAY(D4)</f>
        <v>4</v>
      </c>
      <c r="F4" s="82"/>
      <c r="G4" s="82"/>
    </row>
    <row r="6" spans="2:14" ht="31.5" customHeight="1" x14ac:dyDescent="0.25">
      <c r="B6" s="16" t="s">
        <v>4</v>
      </c>
      <c r="C6" s="17" t="s">
        <v>11</v>
      </c>
      <c r="D6" s="16" t="s">
        <v>10</v>
      </c>
      <c r="F6" s="80" t="s">
        <v>16</v>
      </c>
      <c r="G6" s="80"/>
      <c r="H6" s="80"/>
      <c r="I6" s="80"/>
      <c r="J6" s="80"/>
      <c r="K6" s="80"/>
      <c r="L6" s="80"/>
      <c r="M6" s="80"/>
    </row>
    <row r="7" spans="2:14" ht="76.5" customHeight="1" x14ac:dyDescent="0.25">
      <c r="B7" s="28">
        <f>D3</f>
        <v>0</v>
      </c>
      <c r="C7" s="26"/>
      <c r="D7" s="30"/>
      <c r="F7" s="92"/>
      <c r="G7" s="93"/>
      <c r="H7" s="93"/>
      <c r="I7" s="93"/>
      <c r="J7" s="93"/>
      <c r="K7" s="93"/>
      <c r="L7" s="93"/>
      <c r="M7" s="94"/>
    </row>
    <row r="8" spans="2:14" ht="76.5" customHeight="1" x14ac:dyDescent="0.25">
      <c r="B8" s="28">
        <f>B7+1</f>
        <v>1</v>
      </c>
      <c r="C8" s="26"/>
      <c r="D8" s="30"/>
      <c r="F8" s="95"/>
      <c r="G8" s="96"/>
      <c r="H8" s="96"/>
      <c r="I8" s="96"/>
      <c r="J8" s="96"/>
      <c r="K8" s="96"/>
      <c r="L8" s="96"/>
      <c r="M8" s="97"/>
    </row>
    <row r="9" spans="2:14" ht="76.5" customHeight="1" x14ac:dyDescent="0.25">
      <c r="B9" s="28">
        <f>B8+1</f>
        <v>2</v>
      </c>
      <c r="C9" s="26"/>
      <c r="D9" s="30"/>
      <c r="F9" s="83" t="str">
        <f>'1ος'!F9:M11</f>
        <v xml:space="preserve">
- Ο ασκούμενος γράφει ΜΟΝΟ σε πράσινα κελιά.
- Οι εβδομάδες ξεκινούν πάντα Δευτέρα και λήγουν Παρασκευή.
   Αυτό προκύπτει αυτόματα εφόσον το κελί D3 (όταν είναι πράσινο)
   συμπληρωθεί σωστά.
- Κάθε μήνας έχει χώρο 5 εβδομάδων. Χρησιμοποιήστε ΜΟΝΟ όσες
   χρειάζονται για να ολοκληρωθεί ο μήνας. Μετά αλλάξτε φύλλο.
- Σε φύλλο δεδομένου μήνα, χρησιμοποήστε ΜΟΝΟ τις μέρες αυτού
   του μήνα. Τυχόν μέρες άλλων μηνών (στην αρχή ή στο τέλος του
   φύλλου) θα πρέπει να αφήνονται κενές.
- Εβδομάδα που μοιράζεται σε 2 μήνες, θα πρέπει να έχει ίδιο
   αύξοντα αριθμό. Αν δεν έχει, τότε συμπληρώσατε λάθος το D3.
- Σε ημέρες που δεν εργαστήκατε να αναγράφετε τον λόγο (π.χ. Αργία 
   Εθνική Εορτή, κτλ). και να αφήνετε ΚΕΝΟ το κελί ωρών εργασίας.
- Στο τέλος της πρακτικής πρέπει Σύνολο Εργάσιμων Ημερών &gt;=120.</v>
      </c>
      <c r="G9" s="84"/>
      <c r="H9" s="84"/>
      <c r="I9" s="84"/>
      <c r="J9" s="84"/>
      <c r="K9" s="84"/>
      <c r="L9" s="84"/>
      <c r="M9" s="85"/>
    </row>
    <row r="10" spans="2:14" ht="76.5" customHeight="1" x14ac:dyDescent="0.25">
      <c r="B10" s="28">
        <f>B9+1</f>
        <v>3</v>
      </c>
      <c r="C10" s="26"/>
      <c r="D10" s="30"/>
      <c r="F10" s="86"/>
      <c r="G10" s="87"/>
      <c r="H10" s="87"/>
      <c r="I10" s="87"/>
      <c r="J10" s="87"/>
      <c r="K10" s="87"/>
      <c r="L10" s="87"/>
      <c r="M10" s="88"/>
    </row>
    <row r="11" spans="2:14" ht="76.5" customHeight="1" x14ac:dyDescent="0.25">
      <c r="B11" s="31">
        <f>B10+1</f>
        <v>4</v>
      </c>
      <c r="C11" s="27"/>
      <c r="D11" s="33"/>
      <c r="F11" s="89"/>
      <c r="G11" s="90"/>
      <c r="H11" s="90"/>
      <c r="I11" s="90"/>
      <c r="J11" s="90"/>
      <c r="K11" s="90"/>
      <c r="L11" s="90"/>
      <c r="M11" s="91"/>
    </row>
    <row r="12" spans="2:14" ht="19.5" customHeight="1" x14ac:dyDescent="0.25">
      <c r="C12" s="18" t="s">
        <v>9</v>
      </c>
      <c r="D12" s="19">
        <f>SUM(D7:D11)</f>
        <v>0</v>
      </c>
    </row>
    <row r="13" spans="2:14" ht="19.5" customHeight="1" x14ac:dyDescent="0.3">
      <c r="C13" s="18" t="s">
        <v>18</v>
      </c>
      <c r="D13" s="19">
        <f>COUNTA(D7:D11)</f>
        <v>0</v>
      </c>
      <c r="K13" s="20" t="s">
        <v>17</v>
      </c>
      <c r="L13" s="21">
        <f>D13+'4ος'!L69</f>
        <v>0</v>
      </c>
    </row>
    <row r="14" spans="2:14" x14ac:dyDescent="0.25">
      <c r="N14" s="22"/>
    </row>
    <row r="15" spans="2:14" ht="18" x14ac:dyDescent="0.25">
      <c r="B15" s="77" t="s">
        <v>6</v>
      </c>
      <c r="C15" s="77"/>
      <c r="D15" s="77"/>
    </row>
    <row r="17" spans="2:13" ht="18.75" customHeight="1" x14ac:dyDescent="0.25">
      <c r="B17" s="13" t="s">
        <v>5</v>
      </c>
      <c r="C17" s="14" t="s">
        <v>7</v>
      </c>
      <c r="D17" s="36">
        <f>D3+7</f>
        <v>7</v>
      </c>
      <c r="E17" s="78">
        <f>D17</f>
        <v>7</v>
      </c>
      <c r="F17" s="79"/>
      <c r="G17" s="79"/>
    </row>
    <row r="18" spans="2:13" ht="18.75" customHeight="1" x14ac:dyDescent="0.25">
      <c r="B18" s="15">
        <f>B4+1</f>
        <v>-6330.2857142857147</v>
      </c>
      <c r="C18" s="14" t="s">
        <v>8</v>
      </c>
      <c r="D18" s="35">
        <f>D17+4</f>
        <v>11</v>
      </c>
      <c r="E18" s="78">
        <f>D18</f>
        <v>11</v>
      </c>
      <c r="F18" s="79"/>
      <c r="G18" s="79"/>
    </row>
    <row r="20" spans="2:13" ht="31.5" customHeight="1" x14ac:dyDescent="0.25">
      <c r="B20" s="16" t="s">
        <v>4</v>
      </c>
      <c r="C20" s="17" t="s">
        <v>11</v>
      </c>
      <c r="D20" s="16" t="s">
        <v>10</v>
      </c>
      <c r="F20" s="80" t="s">
        <v>16</v>
      </c>
      <c r="G20" s="80"/>
      <c r="H20" s="80"/>
      <c r="I20" s="80"/>
      <c r="J20" s="80"/>
      <c r="K20" s="80"/>
      <c r="L20" s="80"/>
      <c r="M20" s="80"/>
    </row>
    <row r="21" spans="2:13" ht="76.5" customHeight="1" x14ac:dyDescent="0.25">
      <c r="B21" s="28">
        <f>D17</f>
        <v>7</v>
      </c>
      <c r="C21" s="26"/>
      <c r="D21" s="30"/>
      <c r="F21" s="104"/>
      <c r="G21" s="105"/>
      <c r="H21" s="105"/>
      <c r="I21" s="105"/>
      <c r="J21" s="105"/>
      <c r="K21" s="105"/>
      <c r="L21" s="105"/>
      <c r="M21" s="106"/>
    </row>
    <row r="22" spans="2:13" ht="76.5" customHeight="1" x14ac:dyDescent="0.25">
      <c r="B22" s="28">
        <f>B21+1</f>
        <v>8</v>
      </c>
      <c r="C22" s="26"/>
      <c r="D22" s="30"/>
      <c r="F22" s="107"/>
      <c r="G22" s="108"/>
      <c r="H22" s="108"/>
      <c r="I22" s="108"/>
      <c r="J22" s="108"/>
      <c r="K22" s="108"/>
      <c r="L22" s="108"/>
      <c r="M22" s="109"/>
    </row>
    <row r="23" spans="2:13" ht="76.5" customHeight="1" x14ac:dyDescent="0.25">
      <c r="B23" s="28">
        <f>B22+1</f>
        <v>9</v>
      </c>
      <c r="C23" s="26"/>
      <c r="D23" s="30"/>
    </row>
    <row r="24" spans="2:13" ht="76.5" customHeight="1" x14ac:dyDescent="0.25">
      <c r="B24" s="28">
        <f>B23+1</f>
        <v>10</v>
      </c>
      <c r="C24" s="26"/>
      <c r="D24" s="30"/>
    </row>
    <row r="25" spans="2:13" ht="76.5" customHeight="1" x14ac:dyDescent="0.25">
      <c r="B25" s="31">
        <f>B24+1</f>
        <v>11</v>
      </c>
      <c r="C25" s="27"/>
      <c r="D25" s="33"/>
    </row>
    <row r="26" spans="2:13" ht="19.5" customHeight="1" x14ac:dyDescent="0.25">
      <c r="C26" s="18" t="s">
        <v>9</v>
      </c>
      <c r="D26" s="19">
        <f>SUM(D21:D25)</f>
        <v>0</v>
      </c>
    </row>
    <row r="27" spans="2:13" ht="19.5" customHeight="1" x14ac:dyDescent="0.3">
      <c r="C27" s="18" t="s">
        <v>18</v>
      </c>
      <c r="D27" s="19">
        <f>COUNTA(D21:D25)</f>
        <v>0</v>
      </c>
      <c r="K27" s="20" t="s">
        <v>17</v>
      </c>
      <c r="L27" s="21">
        <f>D27+L13</f>
        <v>0</v>
      </c>
    </row>
    <row r="29" spans="2:13" ht="18" x14ac:dyDescent="0.25">
      <c r="B29" s="77" t="s">
        <v>6</v>
      </c>
      <c r="C29" s="77"/>
      <c r="D29" s="77"/>
    </row>
    <row r="31" spans="2:13" ht="18.75" customHeight="1" x14ac:dyDescent="0.25">
      <c r="B31" s="13" t="s">
        <v>5</v>
      </c>
      <c r="C31" s="14" t="s">
        <v>7</v>
      </c>
      <c r="D31" s="36">
        <f>D17+7</f>
        <v>14</v>
      </c>
      <c r="E31" s="78">
        <f>D31</f>
        <v>14</v>
      </c>
      <c r="F31" s="79"/>
      <c r="G31" s="79"/>
    </row>
    <row r="32" spans="2:13" ht="18.75" customHeight="1" x14ac:dyDescent="0.25">
      <c r="B32" s="15">
        <f>B18+1</f>
        <v>-6329.2857142857147</v>
      </c>
      <c r="C32" s="14" t="s">
        <v>8</v>
      </c>
      <c r="D32" s="35">
        <f>D31+4</f>
        <v>18</v>
      </c>
      <c r="E32" s="78">
        <f>D32</f>
        <v>18</v>
      </c>
      <c r="F32" s="79"/>
      <c r="G32" s="79"/>
    </row>
    <row r="34" spans="2:13" ht="31.5" customHeight="1" x14ac:dyDescent="0.25">
      <c r="B34" s="16" t="s">
        <v>4</v>
      </c>
      <c r="C34" s="17" t="s">
        <v>11</v>
      </c>
      <c r="D34" s="16" t="s">
        <v>10</v>
      </c>
      <c r="F34" s="80" t="s">
        <v>16</v>
      </c>
      <c r="G34" s="80"/>
      <c r="H34" s="80"/>
      <c r="I34" s="80"/>
      <c r="J34" s="80"/>
      <c r="K34" s="80"/>
      <c r="L34" s="80"/>
      <c r="M34" s="80"/>
    </row>
    <row r="35" spans="2:13" ht="76.5" customHeight="1" x14ac:dyDescent="0.25">
      <c r="B35" s="28">
        <f>D31</f>
        <v>14</v>
      </c>
      <c r="C35" s="29"/>
      <c r="D35" s="30"/>
      <c r="F35" s="104"/>
      <c r="G35" s="105"/>
      <c r="H35" s="105"/>
      <c r="I35" s="105"/>
      <c r="J35" s="105"/>
      <c r="K35" s="105"/>
      <c r="L35" s="105"/>
      <c r="M35" s="106"/>
    </row>
    <row r="36" spans="2:13" ht="76.5" customHeight="1" x14ac:dyDescent="0.25">
      <c r="B36" s="28">
        <f>B35+1</f>
        <v>15</v>
      </c>
      <c r="C36" s="29"/>
      <c r="D36" s="30"/>
      <c r="F36" s="107"/>
      <c r="G36" s="108"/>
      <c r="H36" s="108"/>
      <c r="I36" s="108"/>
      <c r="J36" s="108"/>
      <c r="K36" s="108"/>
      <c r="L36" s="108"/>
      <c r="M36" s="109"/>
    </row>
    <row r="37" spans="2:13" ht="76.5" customHeight="1" x14ac:dyDescent="0.25">
      <c r="B37" s="28">
        <f>B36+1</f>
        <v>16</v>
      </c>
      <c r="C37" s="29"/>
      <c r="D37" s="30"/>
    </row>
    <row r="38" spans="2:13" ht="76.5" customHeight="1" x14ac:dyDescent="0.25">
      <c r="B38" s="28">
        <f>B37+1</f>
        <v>17</v>
      </c>
      <c r="C38" s="29"/>
      <c r="D38" s="30"/>
    </row>
    <row r="39" spans="2:13" ht="76.5" customHeight="1" x14ac:dyDescent="0.25">
      <c r="B39" s="31">
        <f>B38+1</f>
        <v>18</v>
      </c>
      <c r="C39" s="32"/>
      <c r="D39" s="33"/>
    </row>
    <row r="40" spans="2:13" ht="19.5" customHeight="1" x14ac:dyDescent="0.25">
      <c r="C40" s="18" t="s">
        <v>9</v>
      </c>
      <c r="D40" s="19">
        <f>SUM(D35:D39)</f>
        <v>0</v>
      </c>
    </row>
    <row r="41" spans="2:13" ht="19.5" customHeight="1" x14ac:dyDescent="0.3">
      <c r="C41" s="18" t="s">
        <v>18</v>
      </c>
      <c r="D41" s="19">
        <f>COUNTA(D35:D39)</f>
        <v>0</v>
      </c>
      <c r="K41" s="20" t="s">
        <v>17</v>
      </c>
      <c r="L41" s="21">
        <f>D41+L27</f>
        <v>0</v>
      </c>
    </row>
    <row r="43" spans="2:13" ht="18" x14ac:dyDescent="0.25">
      <c r="B43" s="77" t="s">
        <v>6</v>
      </c>
      <c r="C43" s="77"/>
      <c r="D43" s="77"/>
    </row>
    <row r="45" spans="2:13" ht="18.75" customHeight="1" x14ac:dyDescent="0.25">
      <c r="B45" s="13" t="s">
        <v>5</v>
      </c>
      <c r="C45" s="14" t="s">
        <v>7</v>
      </c>
      <c r="D45" s="36">
        <f>D31+7</f>
        <v>21</v>
      </c>
      <c r="E45" s="78">
        <f>D45</f>
        <v>21</v>
      </c>
      <c r="F45" s="79"/>
      <c r="G45" s="79"/>
    </row>
    <row r="46" spans="2:13" ht="18.75" customHeight="1" x14ac:dyDescent="0.25">
      <c r="B46" s="15">
        <f>B32+1</f>
        <v>-6328.2857142857147</v>
      </c>
      <c r="C46" s="14" t="s">
        <v>8</v>
      </c>
      <c r="D46" s="35">
        <f>D45+4</f>
        <v>25</v>
      </c>
      <c r="E46" s="78">
        <f>D46</f>
        <v>25</v>
      </c>
      <c r="F46" s="79"/>
      <c r="G46" s="79"/>
    </row>
    <row r="48" spans="2:13" ht="31.5" customHeight="1" x14ac:dyDescent="0.25">
      <c r="B48" s="16" t="s">
        <v>4</v>
      </c>
      <c r="C48" s="17" t="s">
        <v>11</v>
      </c>
      <c r="D48" s="16" t="s">
        <v>10</v>
      </c>
      <c r="F48" s="80" t="s">
        <v>16</v>
      </c>
      <c r="G48" s="80"/>
      <c r="H48" s="80"/>
      <c r="I48" s="80"/>
      <c r="J48" s="80"/>
      <c r="K48" s="80"/>
      <c r="L48" s="80"/>
      <c r="M48" s="80"/>
    </row>
    <row r="49" spans="2:13" ht="76.5" customHeight="1" x14ac:dyDescent="0.25">
      <c r="B49" s="28">
        <f>D45</f>
        <v>21</v>
      </c>
      <c r="C49" s="29"/>
      <c r="D49" s="30"/>
      <c r="F49" s="104"/>
      <c r="G49" s="105"/>
      <c r="H49" s="105"/>
      <c r="I49" s="105"/>
      <c r="J49" s="105"/>
      <c r="K49" s="105"/>
      <c r="L49" s="105"/>
      <c r="M49" s="106"/>
    </row>
    <row r="50" spans="2:13" ht="76.5" customHeight="1" x14ac:dyDescent="0.25">
      <c r="B50" s="28">
        <f>B49+1</f>
        <v>22</v>
      </c>
      <c r="C50" s="29"/>
      <c r="D50" s="30"/>
      <c r="F50" s="107"/>
      <c r="G50" s="108"/>
      <c r="H50" s="108"/>
      <c r="I50" s="108"/>
      <c r="J50" s="108"/>
      <c r="K50" s="108"/>
      <c r="L50" s="108"/>
      <c r="M50" s="109"/>
    </row>
    <row r="51" spans="2:13" ht="76.5" customHeight="1" x14ac:dyDescent="0.25">
      <c r="B51" s="28">
        <f>B50+1</f>
        <v>23</v>
      </c>
      <c r="C51" s="29"/>
      <c r="D51" s="30"/>
    </row>
    <row r="52" spans="2:13" ht="76.5" customHeight="1" x14ac:dyDescent="0.25">
      <c r="B52" s="28">
        <f>B51+1</f>
        <v>24</v>
      </c>
      <c r="C52" s="29"/>
      <c r="D52" s="30"/>
    </row>
    <row r="53" spans="2:13" ht="76.5" customHeight="1" x14ac:dyDescent="0.25">
      <c r="B53" s="31">
        <f>B52+1</f>
        <v>25</v>
      </c>
      <c r="C53" s="32"/>
      <c r="D53" s="33"/>
    </row>
    <row r="54" spans="2:13" ht="19.5" customHeight="1" x14ac:dyDescent="0.25">
      <c r="C54" s="18" t="s">
        <v>9</v>
      </c>
      <c r="D54" s="19">
        <f>SUM(D49:D53)</f>
        <v>0</v>
      </c>
    </row>
    <row r="55" spans="2:13" ht="19.5" customHeight="1" x14ac:dyDescent="0.3">
      <c r="C55" s="18" t="s">
        <v>18</v>
      </c>
      <c r="D55" s="19">
        <f>COUNTA(D49:D53)</f>
        <v>0</v>
      </c>
      <c r="K55" s="20" t="s">
        <v>17</v>
      </c>
      <c r="L55" s="21">
        <f>D55+L41</f>
        <v>0</v>
      </c>
    </row>
    <row r="57" spans="2:13" ht="18" x14ac:dyDescent="0.25">
      <c r="B57" s="77" t="s">
        <v>6</v>
      </c>
      <c r="C57" s="77"/>
      <c r="D57" s="77"/>
    </row>
    <row r="59" spans="2:13" ht="18.75" customHeight="1" x14ac:dyDescent="0.25">
      <c r="B59" s="13" t="s">
        <v>5</v>
      </c>
      <c r="C59" s="14" t="s">
        <v>7</v>
      </c>
      <c r="D59" s="36">
        <f>D45+7</f>
        <v>28</v>
      </c>
      <c r="E59" s="78">
        <f>D59</f>
        <v>28</v>
      </c>
      <c r="F59" s="79"/>
      <c r="G59" s="79"/>
    </row>
    <row r="60" spans="2:13" ht="18.75" customHeight="1" x14ac:dyDescent="0.25">
      <c r="B60" s="15">
        <f>B46+1</f>
        <v>-6327.2857142857147</v>
      </c>
      <c r="C60" s="14" t="s">
        <v>8</v>
      </c>
      <c r="D60" s="35">
        <f>D59+4</f>
        <v>32</v>
      </c>
      <c r="E60" s="78">
        <f>D60</f>
        <v>32</v>
      </c>
      <c r="F60" s="79"/>
      <c r="G60" s="79"/>
    </row>
    <row r="62" spans="2:13" ht="31.5" customHeight="1" x14ac:dyDescent="0.25">
      <c r="B62" s="16" t="s">
        <v>4</v>
      </c>
      <c r="C62" s="17" t="s">
        <v>11</v>
      </c>
      <c r="D62" s="16" t="s">
        <v>10</v>
      </c>
      <c r="F62" s="80" t="s">
        <v>16</v>
      </c>
      <c r="G62" s="80"/>
      <c r="H62" s="80"/>
      <c r="I62" s="80"/>
      <c r="J62" s="80"/>
      <c r="K62" s="80"/>
      <c r="L62" s="80"/>
      <c r="M62" s="80"/>
    </row>
    <row r="63" spans="2:13" ht="76.5" customHeight="1" x14ac:dyDescent="0.25">
      <c r="B63" s="28">
        <f>D59</f>
        <v>28</v>
      </c>
      <c r="C63" s="29"/>
      <c r="D63" s="30"/>
      <c r="F63" s="104"/>
      <c r="G63" s="105"/>
      <c r="H63" s="105"/>
      <c r="I63" s="105"/>
      <c r="J63" s="105"/>
      <c r="K63" s="105"/>
      <c r="L63" s="105"/>
      <c r="M63" s="106"/>
    </row>
    <row r="64" spans="2:13" ht="76.5" customHeight="1" x14ac:dyDescent="0.25">
      <c r="B64" s="28">
        <f>B63+1</f>
        <v>29</v>
      </c>
      <c r="C64" s="29"/>
      <c r="D64" s="30"/>
      <c r="F64" s="107"/>
      <c r="G64" s="108"/>
      <c r="H64" s="108"/>
      <c r="I64" s="108"/>
      <c r="J64" s="108"/>
      <c r="K64" s="108"/>
      <c r="L64" s="108"/>
      <c r="M64" s="109"/>
    </row>
    <row r="65" spans="2:12" ht="76.5" customHeight="1" x14ac:dyDescent="0.25">
      <c r="B65" s="28">
        <f>B64+1</f>
        <v>30</v>
      </c>
      <c r="C65" s="29"/>
      <c r="D65" s="30"/>
    </row>
    <row r="66" spans="2:12" ht="76.5" customHeight="1" x14ac:dyDescent="0.25">
      <c r="B66" s="28">
        <f>B65+1</f>
        <v>31</v>
      </c>
      <c r="C66" s="29"/>
      <c r="D66" s="30"/>
    </row>
    <row r="67" spans="2:12" ht="76.5" customHeight="1" x14ac:dyDescent="0.25">
      <c r="B67" s="31">
        <f>B66+1</f>
        <v>32</v>
      </c>
      <c r="C67" s="32"/>
      <c r="D67" s="33"/>
    </row>
    <row r="68" spans="2:12" ht="19.5" customHeight="1" x14ac:dyDescent="0.25">
      <c r="C68" s="18" t="s">
        <v>9</v>
      </c>
      <c r="D68" s="19">
        <f>SUM(D63:D67)</f>
        <v>0</v>
      </c>
    </row>
    <row r="69" spans="2:12" ht="19.5" customHeight="1" x14ac:dyDescent="0.3">
      <c r="C69" s="18" t="s">
        <v>18</v>
      </c>
      <c r="D69" s="19">
        <f>COUNTA(D63:D67)</f>
        <v>0</v>
      </c>
      <c r="K69" s="20" t="s">
        <v>17</v>
      </c>
      <c r="L69" s="21">
        <f>D69+L55</f>
        <v>0</v>
      </c>
    </row>
    <row r="73" spans="2:12" ht="16.5" x14ac:dyDescent="0.25">
      <c r="B73" s="101" t="s">
        <v>19</v>
      </c>
      <c r="C73" s="102"/>
      <c r="D73" s="103"/>
    </row>
    <row r="74" spans="2:12" ht="150" customHeight="1" x14ac:dyDescent="0.25">
      <c r="B74" s="110"/>
      <c r="C74" s="111"/>
      <c r="D74" s="112"/>
    </row>
    <row r="77" spans="2:12" ht="16.5" x14ac:dyDescent="0.25">
      <c r="B77" s="101" t="s">
        <v>20</v>
      </c>
      <c r="C77" s="102"/>
      <c r="D77" s="103"/>
    </row>
    <row r="78" spans="2:12" ht="150" customHeight="1" x14ac:dyDescent="0.25">
      <c r="B78" s="98"/>
      <c r="C78" s="99"/>
      <c r="D78" s="100"/>
    </row>
  </sheetData>
  <sheetProtection password="DD34" sheet="1" objects="1" scenarios="1" selectLockedCells="1"/>
  <mergeCells count="30">
    <mergeCell ref="B78:D78"/>
    <mergeCell ref="E46:G46"/>
    <mergeCell ref="F48:M48"/>
    <mergeCell ref="F49:M50"/>
    <mergeCell ref="B57:D57"/>
    <mergeCell ref="E59:G59"/>
    <mergeCell ref="E60:G60"/>
    <mergeCell ref="F62:M62"/>
    <mergeCell ref="F63:M64"/>
    <mergeCell ref="B73:D73"/>
    <mergeCell ref="B74:D74"/>
    <mergeCell ref="B77:D77"/>
    <mergeCell ref="E45:G45"/>
    <mergeCell ref="B15:D15"/>
    <mergeCell ref="E17:G17"/>
    <mergeCell ref="E18:G18"/>
    <mergeCell ref="F20:M20"/>
    <mergeCell ref="F21:M22"/>
    <mergeCell ref="B29:D29"/>
    <mergeCell ref="E31:G31"/>
    <mergeCell ref="E32:G32"/>
    <mergeCell ref="F34:M34"/>
    <mergeCell ref="F35:M36"/>
    <mergeCell ref="B43:D43"/>
    <mergeCell ref="F9:M11"/>
    <mergeCell ref="B1:D1"/>
    <mergeCell ref="E3:G3"/>
    <mergeCell ref="E4:G4"/>
    <mergeCell ref="F6:M6"/>
    <mergeCell ref="F7:M8"/>
  </mergeCells>
  <conditionalFormatting sqref="E3:G3">
    <cfRule type="cellIs" dxfId="5" priority="2" operator="notEqual">
      <formula>2</formula>
    </cfRule>
  </conditionalFormatting>
  <conditionalFormatting sqref="E4:G4">
    <cfRule type="cellIs" dxfId="4" priority="1" operator="notEqual">
      <formula>6</formula>
    </cfRule>
  </conditionalFormatting>
  <pageMargins left="0.12" right="0.2" top="0.33" bottom="0.28000000000000003" header="0.17" footer="0.14000000000000001"/>
  <pageSetup paperSize="9" orientation="landscape" horizontalDpi="4294967293" verticalDpi="0"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N78"/>
  <sheetViews>
    <sheetView workbookViewId="0">
      <selection activeCell="D3" sqref="D3"/>
    </sheetView>
  </sheetViews>
  <sheetFormatPr defaultRowHeight="15" x14ac:dyDescent="0.25"/>
  <cols>
    <col min="1" max="1" width="1.42578125" style="2" customWidth="1"/>
    <col min="2" max="2" width="14.28515625" style="22" customWidth="1"/>
    <col min="3" max="3" width="48.5703125" style="2" customWidth="1"/>
    <col min="4" max="4" width="12.140625" style="22" customWidth="1"/>
    <col min="5" max="5" width="2.7109375" style="2" customWidth="1"/>
    <col min="6" max="13" width="8" style="2" customWidth="1"/>
    <col min="14" max="16384" width="9.140625" style="2"/>
  </cols>
  <sheetData>
    <row r="1" spans="2:14" ht="18" x14ac:dyDescent="0.25">
      <c r="B1" s="77" t="s">
        <v>6</v>
      </c>
      <c r="C1" s="77"/>
      <c r="D1" s="77"/>
    </row>
    <row r="3" spans="2:14" ht="18.75" customHeight="1" x14ac:dyDescent="0.25">
      <c r="B3" s="13" t="s">
        <v>5</v>
      </c>
      <c r="C3" s="14" t="s">
        <v>7</v>
      </c>
      <c r="D3" s="34"/>
      <c r="E3" s="81">
        <f>WEEKDAY(D3)</f>
        <v>7</v>
      </c>
      <c r="F3" s="82"/>
      <c r="G3" s="82"/>
    </row>
    <row r="4" spans="2:14" ht="18.75" customHeight="1" x14ac:dyDescent="0.25">
      <c r="B4" s="38">
        <f>('6ος'!D3-'Στοιχεία Πρακτικής'!C21)/7 + 1</f>
        <v>-6331.2857142857147</v>
      </c>
      <c r="C4" s="14" t="s">
        <v>8</v>
      </c>
      <c r="D4" s="35">
        <f>D3+4</f>
        <v>4</v>
      </c>
      <c r="E4" s="81">
        <f>WEEKDAY(D4)</f>
        <v>4</v>
      </c>
      <c r="F4" s="82"/>
      <c r="G4" s="82"/>
    </row>
    <row r="6" spans="2:14" ht="31.5" customHeight="1" x14ac:dyDescent="0.25">
      <c r="B6" s="16" t="s">
        <v>4</v>
      </c>
      <c r="C6" s="17" t="s">
        <v>11</v>
      </c>
      <c r="D6" s="16" t="s">
        <v>10</v>
      </c>
      <c r="F6" s="80" t="s">
        <v>16</v>
      </c>
      <c r="G6" s="80"/>
      <c r="H6" s="80"/>
      <c r="I6" s="80"/>
      <c r="J6" s="80"/>
      <c r="K6" s="80"/>
      <c r="L6" s="80"/>
      <c r="M6" s="80"/>
    </row>
    <row r="7" spans="2:14" ht="76.5" customHeight="1" x14ac:dyDescent="0.25">
      <c r="B7" s="28">
        <f>D3</f>
        <v>0</v>
      </c>
      <c r="C7" s="26"/>
      <c r="D7" s="30"/>
      <c r="F7" s="92"/>
      <c r="G7" s="93"/>
      <c r="H7" s="93"/>
      <c r="I7" s="93"/>
      <c r="J7" s="93"/>
      <c r="K7" s="93"/>
      <c r="L7" s="93"/>
      <c r="M7" s="94"/>
    </row>
    <row r="8" spans="2:14" ht="76.5" customHeight="1" x14ac:dyDescent="0.25">
      <c r="B8" s="28">
        <f>B7+1</f>
        <v>1</v>
      </c>
      <c r="C8" s="26"/>
      <c r="D8" s="30"/>
      <c r="F8" s="95"/>
      <c r="G8" s="96"/>
      <c r="H8" s="96"/>
      <c r="I8" s="96"/>
      <c r="J8" s="96"/>
      <c r="K8" s="96"/>
      <c r="L8" s="96"/>
      <c r="M8" s="97"/>
    </row>
    <row r="9" spans="2:14" ht="76.5" customHeight="1" x14ac:dyDescent="0.25">
      <c r="B9" s="28">
        <f>B8+1</f>
        <v>2</v>
      </c>
      <c r="C9" s="26"/>
      <c r="D9" s="30"/>
      <c r="F9" s="83" t="str">
        <f>'1ος'!F9:M11</f>
        <v xml:space="preserve">
- Ο ασκούμενος γράφει ΜΟΝΟ σε πράσινα κελιά.
- Οι εβδομάδες ξεκινούν πάντα Δευτέρα και λήγουν Παρασκευή.
   Αυτό προκύπτει αυτόματα εφόσον το κελί D3 (όταν είναι πράσινο)
   συμπληρωθεί σωστά.
- Κάθε μήνας έχει χώρο 5 εβδομάδων. Χρησιμοποιήστε ΜΟΝΟ όσες
   χρειάζονται για να ολοκληρωθεί ο μήνας. Μετά αλλάξτε φύλλο.
- Σε φύλλο δεδομένου μήνα, χρησιμοποήστε ΜΟΝΟ τις μέρες αυτού
   του μήνα. Τυχόν μέρες άλλων μηνών (στην αρχή ή στο τέλος του
   φύλλου) θα πρέπει να αφήνονται κενές.
- Εβδομάδα που μοιράζεται σε 2 μήνες, θα πρέπει να έχει ίδιο
   αύξοντα αριθμό. Αν δεν έχει, τότε συμπληρώσατε λάθος το D3.
- Σε ημέρες που δεν εργαστήκατε να αναγράφετε τον λόγο (π.χ. Αργία 
   Εθνική Εορτή, κτλ). και να αφήνετε ΚΕΝΟ το κελί ωρών εργασίας.
- Στο τέλος της πρακτικής πρέπει Σύνολο Εργάσιμων Ημερών &gt;=120.</v>
      </c>
      <c r="G9" s="84"/>
      <c r="H9" s="84"/>
      <c r="I9" s="84"/>
      <c r="J9" s="84"/>
      <c r="K9" s="84"/>
      <c r="L9" s="84"/>
      <c r="M9" s="85"/>
    </row>
    <row r="10" spans="2:14" ht="76.5" customHeight="1" x14ac:dyDescent="0.25">
      <c r="B10" s="28">
        <f>B9+1</f>
        <v>3</v>
      </c>
      <c r="C10" s="26"/>
      <c r="D10" s="30"/>
      <c r="F10" s="86"/>
      <c r="G10" s="87"/>
      <c r="H10" s="87"/>
      <c r="I10" s="87"/>
      <c r="J10" s="87"/>
      <c r="K10" s="87"/>
      <c r="L10" s="87"/>
      <c r="M10" s="88"/>
    </row>
    <row r="11" spans="2:14" ht="76.5" customHeight="1" x14ac:dyDescent="0.25">
      <c r="B11" s="31">
        <f>B10+1</f>
        <v>4</v>
      </c>
      <c r="C11" s="27"/>
      <c r="D11" s="33"/>
      <c r="F11" s="89"/>
      <c r="G11" s="90"/>
      <c r="H11" s="90"/>
      <c r="I11" s="90"/>
      <c r="J11" s="90"/>
      <c r="K11" s="90"/>
      <c r="L11" s="90"/>
      <c r="M11" s="91"/>
    </row>
    <row r="12" spans="2:14" ht="19.5" customHeight="1" x14ac:dyDescent="0.25">
      <c r="C12" s="18" t="s">
        <v>9</v>
      </c>
      <c r="D12" s="19">
        <f>SUM(D7:D11)</f>
        <v>0</v>
      </c>
    </row>
    <row r="13" spans="2:14" ht="19.5" customHeight="1" x14ac:dyDescent="0.3">
      <c r="C13" s="18" t="s">
        <v>18</v>
      </c>
      <c r="D13" s="19">
        <f>COUNTA(D7:D11)</f>
        <v>0</v>
      </c>
      <c r="K13" s="20" t="s">
        <v>17</v>
      </c>
      <c r="L13" s="21">
        <f>D13+'5ος'!L69</f>
        <v>0</v>
      </c>
    </row>
    <row r="14" spans="2:14" x14ac:dyDescent="0.25">
      <c r="N14" s="22"/>
    </row>
    <row r="15" spans="2:14" ht="18" x14ac:dyDescent="0.25">
      <c r="B15" s="77" t="s">
        <v>6</v>
      </c>
      <c r="C15" s="77"/>
      <c r="D15" s="77"/>
    </row>
    <row r="17" spans="2:13" ht="18.75" customHeight="1" x14ac:dyDescent="0.25">
      <c r="B17" s="13" t="s">
        <v>5</v>
      </c>
      <c r="C17" s="14" t="s">
        <v>7</v>
      </c>
      <c r="D17" s="36">
        <f>D3+7</f>
        <v>7</v>
      </c>
      <c r="E17" s="78">
        <f>D17</f>
        <v>7</v>
      </c>
      <c r="F17" s="79"/>
      <c r="G17" s="79"/>
    </row>
    <row r="18" spans="2:13" ht="18.75" customHeight="1" x14ac:dyDescent="0.25">
      <c r="B18" s="15">
        <f>B4+1</f>
        <v>-6330.2857142857147</v>
      </c>
      <c r="C18" s="14" t="s">
        <v>8</v>
      </c>
      <c r="D18" s="35">
        <f>D17+4</f>
        <v>11</v>
      </c>
      <c r="E18" s="78">
        <f>D18</f>
        <v>11</v>
      </c>
      <c r="F18" s="79"/>
      <c r="G18" s="79"/>
    </row>
    <row r="20" spans="2:13" ht="31.5" customHeight="1" x14ac:dyDescent="0.25">
      <c r="B20" s="16" t="s">
        <v>4</v>
      </c>
      <c r="C20" s="17" t="s">
        <v>11</v>
      </c>
      <c r="D20" s="16" t="s">
        <v>10</v>
      </c>
      <c r="F20" s="80" t="s">
        <v>16</v>
      </c>
      <c r="G20" s="80"/>
      <c r="H20" s="80"/>
      <c r="I20" s="80"/>
      <c r="J20" s="80"/>
      <c r="K20" s="80"/>
      <c r="L20" s="80"/>
      <c r="M20" s="80"/>
    </row>
    <row r="21" spans="2:13" ht="76.5" customHeight="1" x14ac:dyDescent="0.25">
      <c r="B21" s="28">
        <f>D17</f>
        <v>7</v>
      </c>
      <c r="C21" s="26"/>
      <c r="D21" s="30"/>
      <c r="F21" s="104"/>
      <c r="G21" s="105"/>
      <c r="H21" s="105"/>
      <c r="I21" s="105"/>
      <c r="J21" s="105"/>
      <c r="K21" s="105"/>
      <c r="L21" s="105"/>
      <c r="M21" s="106"/>
    </row>
    <row r="22" spans="2:13" ht="76.5" customHeight="1" x14ac:dyDescent="0.25">
      <c r="B22" s="28">
        <f>B21+1</f>
        <v>8</v>
      </c>
      <c r="C22" s="26"/>
      <c r="D22" s="30"/>
      <c r="F22" s="107"/>
      <c r="G22" s="108"/>
      <c r="H22" s="108"/>
      <c r="I22" s="108"/>
      <c r="J22" s="108"/>
      <c r="K22" s="108"/>
      <c r="L22" s="108"/>
      <c r="M22" s="109"/>
    </row>
    <row r="23" spans="2:13" ht="76.5" customHeight="1" x14ac:dyDescent="0.25">
      <c r="B23" s="28">
        <f>B22+1</f>
        <v>9</v>
      </c>
      <c r="C23" s="26"/>
      <c r="D23" s="30"/>
    </row>
    <row r="24" spans="2:13" ht="76.5" customHeight="1" x14ac:dyDescent="0.25">
      <c r="B24" s="28">
        <f>B23+1</f>
        <v>10</v>
      </c>
      <c r="C24" s="26"/>
      <c r="D24" s="30"/>
    </row>
    <row r="25" spans="2:13" ht="76.5" customHeight="1" x14ac:dyDescent="0.25">
      <c r="B25" s="31">
        <f>B24+1</f>
        <v>11</v>
      </c>
      <c r="C25" s="27"/>
      <c r="D25" s="33"/>
    </row>
    <row r="26" spans="2:13" ht="19.5" customHeight="1" x14ac:dyDescent="0.25">
      <c r="C26" s="18" t="s">
        <v>9</v>
      </c>
      <c r="D26" s="19">
        <f>SUM(D21:D25)</f>
        <v>0</v>
      </c>
    </row>
    <row r="27" spans="2:13" ht="19.5" customHeight="1" x14ac:dyDescent="0.3">
      <c r="C27" s="18" t="s">
        <v>18</v>
      </c>
      <c r="D27" s="19">
        <f>COUNTA(D21:D25)</f>
        <v>0</v>
      </c>
      <c r="K27" s="20" t="s">
        <v>17</v>
      </c>
      <c r="L27" s="21">
        <f>D27+L13</f>
        <v>0</v>
      </c>
    </row>
    <row r="29" spans="2:13" ht="18" x14ac:dyDescent="0.25">
      <c r="B29" s="77" t="s">
        <v>6</v>
      </c>
      <c r="C29" s="77"/>
      <c r="D29" s="77"/>
    </row>
    <row r="31" spans="2:13" ht="18.75" customHeight="1" x14ac:dyDescent="0.25">
      <c r="B31" s="13" t="s">
        <v>5</v>
      </c>
      <c r="C31" s="14" t="s">
        <v>7</v>
      </c>
      <c r="D31" s="36">
        <f>D17+7</f>
        <v>14</v>
      </c>
      <c r="E31" s="78">
        <f>D31</f>
        <v>14</v>
      </c>
      <c r="F31" s="79"/>
      <c r="G31" s="79"/>
    </row>
    <row r="32" spans="2:13" ht="18.75" customHeight="1" x14ac:dyDescent="0.25">
      <c r="B32" s="15">
        <f>B18+1</f>
        <v>-6329.2857142857147</v>
      </c>
      <c r="C32" s="14" t="s">
        <v>8</v>
      </c>
      <c r="D32" s="35">
        <f>D31+4</f>
        <v>18</v>
      </c>
      <c r="E32" s="78">
        <f>D32</f>
        <v>18</v>
      </c>
      <c r="F32" s="79"/>
      <c r="G32" s="79"/>
    </row>
    <row r="34" spans="2:13" ht="31.5" customHeight="1" x14ac:dyDescent="0.25">
      <c r="B34" s="16" t="s">
        <v>4</v>
      </c>
      <c r="C34" s="17" t="s">
        <v>11</v>
      </c>
      <c r="D34" s="16" t="s">
        <v>10</v>
      </c>
      <c r="F34" s="80" t="s">
        <v>16</v>
      </c>
      <c r="G34" s="80"/>
      <c r="H34" s="80"/>
      <c r="I34" s="80"/>
      <c r="J34" s="80"/>
      <c r="K34" s="80"/>
      <c r="L34" s="80"/>
      <c r="M34" s="80"/>
    </row>
    <row r="35" spans="2:13" ht="76.5" customHeight="1" x14ac:dyDescent="0.25">
      <c r="B35" s="28">
        <f>D31</f>
        <v>14</v>
      </c>
      <c r="C35" s="29"/>
      <c r="D35" s="30"/>
      <c r="F35" s="104"/>
      <c r="G35" s="105"/>
      <c r="H35" s="105"/>
      <c r="I35" s="105"/>
      <c r="J35" s="105"/>
      <c r="K35" s="105"/>
      <c r="L35" s="105"/>
      <c r="M35" s="106"/>
    </row>
    <row r="36" spans="2:13" ht="76.5" customHeight="1" x14ac:dyDescent="0.25">
      <c r="B36" s="28">
        <f>B35+1</f>
        <v>15</v>
      </c>
      <c r="C36" s="29"/>
      <c r="D36" s="30"/>
      <c r="F36" s="107"/>
      <c r="G36" s="108"/>
      <c r="H36" s="108"/>
      <c r="I36" s="108"/>
      <c r="J36" s="108"/>
      <c r="K36" s="108"/>
      <c r="L36" s="108"/>
      <c r="M36" s="109"/>
    </row>
    <row r="37" spans="2:13" ht="76.5" customHeight="1" x14ac:dyDescent="0.25">
      <c r="B37" s="28">
        <f>B36+1</f>
        <v>16</v>
      </c>
      <c r="C37" s="29"/>
      <c r="D37" s="30"/>
    </row>
    <row r="38" spans="2:13" ht="76.5" customHeight="1" x14ac:dyDescent="0.25">
      <c r="B38" s="28">
        <f>B37+1</f>
        <v>17</v>
      </c>
      <c r="C38" s="29"/>
      <c r="D38" s="30"/>
    </row>
    <row r="39" spans="2:13" ht="76.5" customHeight="1" x14ac:dyDescent="0.25">
      <c r="B39" s="31">
        <f>B38+1</f>
        <v>18</v>
      </c>
      <c r="C39" s="32"/>
      <c r="D39" s="33"/>
    </row>
    <row r="40" spans="2:13" ht="19.5" customHeight="1" x14ac:dyDescent="0.25">
      <c r="C40" s="18" t="s">
        <v>9</v>
      </c>
      <c r="D40" s="19">
        <f>SUM(D35:D39)</f>
        <v>0</v>
      </c>
    </row>
    <row r="41" spans="2:13" ht="19.5" customHeight="1" x14ac:dyDescent="0.3">
      <c r="C41" s="18" t="s">
        <v>18</v>
      </c>
      <c r="D41" s="19">
        <f>COUNTA(D35:D39)</f>
        <v>0</v>
      </c>
      <c r="K41" s="20" t="s">
        <v>17</v>
      </c>
      <c r="L41" s="21">
        <f>D41+L27</f>
        <v>0</v>
      </c>
    </row>
    <row r="43" spans="2:13" ht="18" x14ac:dyDescent="0.25">
      <c r="B43" s="77" t="s">
        <v>6</v>
      </c>
      <c r="C43" s="77"/>
      <c r="D43" s="77"/>
    </row>
    <row r="45" spans="2:13" ht="18.75" customHeight="1" x14ac:dyDescent="0.25">
      <c r="B45" s="13" t="s">
        <v>5</v>
      </c>
      <c r="C45" s="14" t="s">
        <v>7</v>
      </c>
      <c r="D45" s="36">
        <f>D31+7</f>
        <v>21</v>
      </c>
      <c r="E45" s="78">
        <f>D45</f>
        <v>21</v>
      </c>
      <c r="F45" s="79"/>
      <c r="G45" s="79"/>
    </row>
    <row r="46" spans="2:13" ht="18.75" customHeight="1" x14ac:dyDescent="0.25">
      <c r="B46" s="15">
        <f>B32+1</f>
        <v>-6328.2857142857147</v>
      </c>
      <c r="C46" s="14" t="s">
        <v>8</v>
      </c>
      <c r="D46" s="35">
        <f>D45+4</f>
        <v>25</v>
      </c>
      <c r="E46" s="78">
        <f>D46</f>
        <v>25</v>
      </c>
      <c r="F46" s="79"/>
      <c r="G46" s="79"/>
    </row>
    <row r="48" spans="2:13" ht="31.5" customHeight="1" x14ac:dyDescent="0.25">
      <c r="B48" s="16" t="s">
        <v>4</v>
      </c>
      <c r="C48" s="17" t="s">
        <v>11</v>
      </c>
      <c r="D48" s="16" t="s">
        <v>10</v>
      </c>
      <c r="F48" s="80" t="s">
        <v>16</v>
      </c>
      <c r="G48" s="80"/>
      <c r="H48" s="80"/>
      <c r="I48" s="80"/>
      <c r="J48" s="80"/>
      <c r="K48" s="80"/>
      <c r="L48" s="80"/>
      <c r="M48" s="80"/>
    </row>
    <row r="49" spans="2:13" ht="76.5" customHeight="1" x14ac:dyDescent="0.25">
      <c r="B49" s="28">
        <f>D45</f>
        <v>21</v>
      </c>
      <c r="C49" s="29"/>
      <c r="D49" s="30"/>
      <c r="F49" s="104"/>
      <c r="G49" s="105"/>
      <c r="H49" s="105"/>
      <c r="I49" s="105"/>
      <c r="J49" s="105"/>
      <c r="K49" s="105"/>
      <c r="L49" s="105"/>
      <c r="M49" s="106"/>
    </row>
    <row r="50" spans="2:13" ht="76.5" customHeight="1" x14ac:dyDescent="0.25">
      <c r="B50" s="28">
        <f>B49+1</f>
        <v>22</v>
      </c>
      <c r="C50" s="29"/>
      <c r="D50" s="30"/>
      <c r="F50" s="107"/>
      <c r="G50" s="108"/>
      <c r="H50" s="108"/>
      <c r="I50" s="108"/>
      <c r="J50" s="108"/>
      <c r="K50" s="108"/>
      <c r="L50" s="108"/>
      <c r="M50" s="109"/>
    </row>
    <row r="51" spans="2:13" ht="76.5" customHeight="1" x14ac:dyDescent="0.25">
      <c r="B51" s="28">
        <f>B50+1</f>
        <v>23</v>
      </c>
      <c r="C51" s="29"/>
      <c r="D51" s="30"/>
    </row>
    <row r="52" spans="2:13" ht="76.5" customHeight="1" x14ac:dyDescent="0.25">
      <c r="B52" s="28">
        <f>B51+1</f>
        <v>24</v>
      </c>
      <c r="C52" s="29"/>
      <c r="D52" s="30"/>
    </row>
    <row r="53" spans="2:13" ht="76.5" customHeight="1" x14ac:dyDescent="0.25">
      <c r="B53" s="31">
        <f>B52+1</f>
        <v>25</v>
      </c>
      <c r="C53" s="32"/>
      <c r="D53" s="33"/>
    </row>
    <row r="54" spans="2:13" ht="19.5" customHeight="1" x14ac:dyDescent="0.25">
      <c r="C54" s="18" t="s">
        <v>9</v>
      </c>
      <c r="D54" s="19">
        <f>SUM(D49:D53)</f>
        <v>0</v>
      </c>
    </row>
    <row r="55" spans="2:13" ht="19.5" customHeight="1" x14ac:dyDescent="0.3">
      <c r="C55" s="18" t="s">
        <v>18</v>
      </c>
      <c r="D55" s="19">
        <f>COUNTA(D49:D53)</f>
        <v>0</v>
      </c>
      <c r="K55" s="20" t="s">
        <v>17</v>
      </c>
      <c r="L55" s="21">
        <f>D55+L41</f>
        <v>0</v>
      </c>
    </row>
    <row r="57" spans="2:13" ht="18" x14ac:dyDescent="0.25">
      <c r="B57" s="77" t="s">
        <v>6</v>
      </c>
      <c r="C57" s="77"/>
      <c r="D57" s="77"/>
    </row>
    <row r="59" spans="2:13" ht="18.75" customHeight="1" x14ac:dyDescent="0.25">
      <c r="B59" s="13" t="s">
        <v>5</v>
      </c>
      <c r="C59" s="14" t="s">
        <v>7</v>
      </c>
      <c r="D59" s="36">
        <f>D45+7</f>
        <v>28</v>
      </c>
      <c r="E59" s="78">
        <f>D59</f>
        <v>28</v>
      </c>
      <c r="F59" s="79"/>
      <c r="G59" s="79"/>
    </row>
    <row r="60" spans="2:13" ht="18.75" customHeight="1" x14ac:dyDescent="0.25">
      <c r="B60" s="15">
        <f>B46+1</f>
        <v>-6327.2857142857147</v>
      </c>
      <c r="C60" s="14" t="s">
        <v>8</v>
      </c>
      <c r="D60" s="35">
        <f>D59+4</f>
        <v>32</v>
      </c>
      <c r="E60" s="78">
        <f>D60</f>
        <v>32</v>
      </c>
      <c r="F60" s="79"/>
      <c r="G60" s="79"/>
    </row>
    <row r="62" spans="2:13" ht="31.5" customHeight="1" x14ac:dyDescent="0.25">
      <c r="B62" s="16" t="s">
        <v>4</v>
      </c>
      <c r="C62" s="17" t="s">
        <v>11</v>
      </c>
      <c r="D62" s="16" t="s">
        <v>10</v>
      </c>
      <c r="F62" s="80" t="s">
        <v>16</v>
      </c>
      <c r="G62" s="80"/>
      <c r="H62" s="80"/>
      <c r="I62" s="80"/>
      <c r="J62" s="80"/>
      <c r="K62" s="80"/>
      <c r="L62" s="80"/>
      <c r="M62" s="80"/>
    </row>
    <row r="63" spans="2:13" ht="76.5" customHeight="1" x14ac:dyDescent="0.25">
      <c r="B63" s="28">
        <f>D59</f>
        <v>28</v>
      </c>
      <c r="C63" s="29"/>
      <c r="D63" s="30"/>
      <c r="F63" s="104"/>
      <c r="G63" s="105"/>
      <c r="H63" s="105"/>
      <c r="I63" s="105"/>
      <c r="J63" s="105"/>
      <c r="K63" s="105"/>
      <c r="L63" s="105"/>
      <c r="M63" s="106"/>
    </row>
    <row r="64" spans="2:13" ht="76.5" customHeight="1" x14ac:dyDescent="0.25">
      <c r="B64" s="28">
        <f>B63+1</f>
        <v>29</v>
      </c>
      <c r="C64" s="29"/>
      <c r="D64" s="30"/>
      <c r="F64" s="107"/>
      <c r="G64" s="108"/>
      <c r="H64" s="108"/>
      <c r="I64" s="108"/>
      <c r="J64" s="108"/>
      <c r="K64" s="108"/>
      <c r="L64" s="108"/>
      <c r="M64" s="109"/>
    </row>
    <row r="65" spans="2:12" ht="76.5" customHeight="1" x14ac:dyDescent="0.25">
      <c r="B65" s="28">
        <f>B64+1</f>
        <v>30</v>
      </c>
      <c r="C65" s="29"/>
      <c r="D65" s="30"/>
    </row>
    <row r="66" spans="2:12" ht="76.5" customHeight="1" x14ac:dyDescent="0.25">
      <c r="B66" s="28">
        <f>B65+1</f>
        <v>31</v>
      </c>
      <c r="C66" s="29"/>
      <c r="D66" s="30"/>
    </row>
    <row r="67" spans="2:12" ht="76.5" customHeight="1" x14ac:dyDescent="0.25">
      <c r="B67" s="31">
        <f>B66+1</f>
        <v>32</v>
      </c>
      <c r="C67" s="32"/>
      <c r="D67" s="33"/>
    </row>
    <row r="68" spans="2:12" ht="19.5" customHeight="1" x14ac:dyDescent="0.25">
      <c r="C68" s="18" t="s">
        <v>9</v>
      </c>
      <c r="D68" s="19">
        <f>SUM(D63:D67)</f>
        <v>0</v>
      </c>
    </row>
    <row r="69" spans="2:12" ht="19.5" customHeight="1" x14ac:dyDescent="0.3">
      <c r="C69" s="18" t="s">
        <v>18</v>
      </c>
      <c r="D69" s="19">
        <f>COUNTA(D63:D67)</f>
        <v>0</v>
      </c>
      <c r="K69" s="20" t="s">
        <v>17</v>
      </c>
      <c r="L69" s="21">
        <f>D69+L55</f>
        <v>0</v>
      </c>
    </row>
    <row r="73" spans="2:12" ht="16.5" x14ac:dyDescent="0.25">
      <c r="B73" s="101" t="s">
        <v>19</v>
      </c>
      <c r="C73" s="102"/>
      <c r="D73" s="103"/>
    </row>
    <row r="74" spans="2:12" ht="150" customHeight="1" x14ac:dyDescent="0.25">
      <c r="B74" s="110"/>
      <c r="C74" s="111"/>
      <c r="D74" s="112"/>
    </row>
    <row r="77" spans="2:12" ht="16.5" x14ac:dyDescent="0.25">
      <c r="B77" s="101" t="s">
        <v>20</v>
      </c>
      <c r="C77" s="102"/>
      <c r="D77" s="103"/>
    </row>
    <row r="78" spans="2:12" ht="150" customHeight="1" x14ac:dyDescent="0.25">
      <c r="B78" s="98"/>
      <c r="C78" s="99"/>
      <c r="D78" s="100"/>
    </row>
  </sheetData>
  <sheetProtection password="DD34" sheet="1" objects="1" scenarios="1" selectLockedCells="1"/>
  <mergeCells count="30">
    <mergeCell ref="B78:D78"/>
    <mergeCell ref="E46:G46"/>
    <mergeCell ref="F48:M48"/>
    <mergeCell ref="F49:M50"/>
    <mergeCell ref="B57:D57"/>
    <mergeCell ref="E59:G59"/>
    <mergeCell ref="E60:G60"/>
    <mergeCell ref="F62:M62"/>
    <mergeCell ref="F63:M64"/>
    <mergeCell ref="B73:D73"/>
    <mergeCell ref="B74:D74"/>
    <mergeCell ref="B77:D77"/>
    <mergeCell ref="E45:G45"/>
    <mergeCell ref="B15:D15"/>
    <mergeCell ref="E17:G17"/>
    <mergeCell ref="E18:G18"/>
    <mergeCell ref="F20:M20"/>
    <mergeCell ref="F21:M22"/>
    <mergeCell ref="B29:D29"/>
    <mergeCell ref="E31:G31"/>
    <mergeCell ref="E32:G32"/>
    <mergeCell ref="F34:M34"/>
    <mergeCell ref="F35:M36"/>
    <mergeCell ref="B43:D43"/>
    <mergeCell ref="F9:M11"/>
    <mergeCell ref="B1:D1"/>
    <mergeCell ref="E3:G3"/>
    <mergeCell ref="E4:G4"/>
    <mergeCell ref="F6:M6"/>
    <mergeCell ref="F7:M8"/>
  </mergeCells>
  <conditionalFormatting sqref="E3:G3">
    <cfRule type="cellIs" dxfId="3" priority="2" operator="notEqual">
      <formula>2</formula>
    </cfRule>
  </conditionalFormatting>
  <conditionalFormatting sqref="E4:G4">
    <cfRule type="cellIs" dxfId="2" priority="1" operator="notEqual">
      <formula>6</formula>
    </cfRule>
  </conditionalFormatting>
  <pageMargins left="0.12" right="0.2" top="0.33" bottom="0.28000000000000003" header="0.17" footer="0.14000000000000001"/>
  <pageSetup paperSize="9" orientation="landscape" horizontalDpi="4294967293" verticalDpi="0"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N78"/>
  <sheetViews>
    <sheetView workbookViewId="0">
      <selection activeCell="D3" sqref="D3"/>
    </sheetView>
  </sheetViews>
  <sheetFormatPr defaultRowHeight="15" x14ac:dyDescent="0.25"/>
  <cols>
    <col min="1" max="1" width="1.42578125" style="2" customWidth="1"/>
    <col min="2" max="2" width="14.28515625" style="22" customWidth="1"/>
    <col min="3" max="3" width="48.5703125" style="2" customWidth="1"/>
    <col min="4" max="4" width="12.140625" style="22" customWidth="1"/>
    <col min="5" max="5" width="2.7109375" style="2" customWidth="1"/>
    <col min="6" max="13" width="8" style="2" customWidth="1"/>
    <col min="14" max="16384" width="9.140625" style="2"/>
  </cols>
  <sheetData>
    <row r="1" spans="2:14" ht="18" x14ac:dyDescent="0.25">
      <c r="B1" s="77" t="s">
        <v>6</v>
      </c>
      <c r="C1" s="77"/>
      <c r="D1" s="77"/>
    </row>
    <row r="3" spans="2:14" ht="18.75" customHeight="1" x14ac:dyDescent="0.25">
      <c r="B3" s="13" t="s">
        <v>5</v>
      </c>
      <c r="C3" s="14" t="s">
        <v>7</v>
      </c>
      <c r="D3" s="34"/>
      <c r="E3" s="81">
        <f>WEEKDAY(D3)</f>
        <v>7</v>
      </c>
      <c r="F3" s="82"/>
      <c r="G3" s="82"/>
    </row>
    <row r="4" spans="2:14" ht="18.75" customHeight="1" x14ac:dyDescent="0.25">
      <c r="B4" s="38">
        <f>(extra!D3-'Στοιχεία Πρακτικής'!C21)/7 + 1</f>
        <v>-6331.2857142857147</v>
      </c>
      <c r="C4" s="14" t="s">
        <v>8</v>
      </c>
      <c r="D4" s="35">
        <f>D3+4</f>
        <v>4</v>
      </c>
      <c r="E4" s="81">
        <f>WEEKDAY(D4)</f>
        <v>4</v>
      </c>
      <c r="F4" s="82"/>
      <c r="G4" s="82"/>
    </row>
    <row r="6" spans="2:14" ht="31.5" customHeight="1" x14ac:dyDescent="0.25">
      <c r="B6" s="16" t="s">
        <v>4</v>
      </c>
      <c r="C6" s="17" t="s">
        <v>11</v>
      </c>
      <c r="D6" s="16" t="s">
        <v>10</v>
      </c>
      <c r="F6" s="80" t="s">
        <v>16</v>
      </c>
      <c r="G6" s="80"/>
      <c r="H6" s="80"/>
      <c r="I6" s="80"/>
      <c r="J6" s="80"/>
      <c r="K6" s="80"/>
      <c r="L6" s="80"/>
      <c r="M6" s="80"/>
    </row>
    <row r="7" spans="2:14" ht="76.5" customHeight="1" x14ac:dyDescent="0.25">
      <c r="B7" s="28">
        <f>D3</f>
        <v>0</v>
      </c>
      <c r="C7" s="26"/>
      <c r="D7" s="30"/>
      <c r="F7" s="92"/>
      <c r="G7" s="93"/>
      <c r="H7" s="93"/>
      <c r="I7" s="93"/>
      <c r="J7" s="93"/>
      <c r="K7" s="93"/>
      <c r="L7" s="93"/>
      <c r="M7" s="94"/>
    </row>
    <row r="8" spans="2:14" ht="76.5" customHeight="1" x14ac:dyDescent="0.25">
      <c r="B8" s="28">
        <f>B7+1</f>
        <v>1</v>
      </c>
      <c r="C8" s="26"/>
      <c r="D8" s="30"/>
      <c r="F8" s="95"/>
      <c r="G8" s="96"/>
      <c r="H8" s="96"/>
      <c r="I8" s="96"/>
      <c r="J8" s="96"/>
      <c r="K8" s="96"/>
      <c r="L8" s="96"/>
      <c r="M8" s="97"/>
    </row>
    <row r="9" spans="2:14" ht="76.5" customHeight="1" x14ac:dyDescent="0.25">
      <c r="B9" s="28">
        <f>B8+1</f>
        <v>2</v>
      </c>
      <c r="C9" s="26"/>
      <c r="D9" s="30"/>
      <c r="F9" s="83" t="str">
        <f>'1ος'!F9:M11</f>
        <v xml:space="preserve">
- Ο ασκούμενος γράφει ΜΟΝΟ σε πράσινα κελιά.
- Οι εβδομάδες ξεκινούν πάντα Δευτέρα και λήγουν Παρασκευή.
   Αυτό προκύπτει αυτόματα εφόσον το κελί D3 (όταν είναι πράσινο)
   συμπληρωθεί σωστά.
- Κάθε μήνας έχει χώρο 5 εβδομάδων. Χρησιμοποιήστε ΜΟΝΟ όσες
   χρειάζονται για να ολοκληρωθεί ο μήνας. Μετά αλλάξτε φύλλο.
- Σε φύλλο δεδομένου μήνα, χρησιμοποήστε ΜΟΝΟ τις μέρες αυτού
   του μήνα. Τυχόν μέρες άλλων μηνών (στην αρχή ή στο τέλος του
   φύλλου) θα πρέπει να αφήνονται κενές.
- Εβδομάδα που μοιράζεται σε 2 μήνες, θα πρέπει να έχει ίδιο
   αύξοντα αριθμό. Αν δεν έχει, τότε συμπληρώσατε λάθος το D3.
- Σε ημέρες που δεν εργαστήκατε να αναγράφετε τον λόγο (π.χ. Αργία 
   Εθνική Εορτή, κτλ). και να αφήνετε ΚΕΝΟ το κελί ωρών εργασίας.
- Στο τέλος της πρακτικής πρέπει Σύνολο Εργάσιμων Ημερών &gt;=120.</v>
      </c>
      <c r="G9" s="84"/>
      <c r="H9" s="84"/>
      <c r="I9" s="84"/>
      <c r="J9" s="84"/>
      <c r="K9" s="84"/>
      <c r="L9" s="84"/>
      <c r="M9" s="85"/>
    </row>
    <row r="10" spans="2:14" ht="76.5" customHeight="1" x14ac:dyDescent="0.25">
      <c r="B10" s="28">
        <f>B9+1</f>
        <v>3</v>
      </c>
      <c r="C10" s="26"/>
      <c r="D10" s="30"/>
      <c r="F10" s="86"/>
      <c r="G10" s="87"/>
      <c r="H10" s="87"/>
      <c r="I10" s="87"/>
      <c r="J10" s="87"/>
      <c r="K10" s="87"/>
      <c r="L10" s="87"/>
      <c r="M10" s="88"/>
    </row>
    <row r="11" spans="2:14" ht="76.5" customHeight="1" x14ac:dyDescent="0.25">
      <c r="B11" s="31">
        <f>B10+1</f>
        <v>4</v>
      </c>
      <c r="C11" s="27"/>
      <c r="D11" s="33"/>
      <c r="F11" s="89"/>
      <c r="G11" s="90"/>
      <c r="H11" s="90"/>
      <c r="I11" s="90"/>
      <c r="J11" s="90"/>
      <c r="K11" s="90"/>
      <c r="L11" s="90"/>
      <c r="M11" s="91"/>
    </row>
    <row r="12" spans="2:14" ht="19.5" customHeight="1" x14ac:dyDescent="0.25">
      <c r="C12" s="18" t="s">
        <v>9</v>
      </c>
      <c r="D12" s="19">
        <f>SUM(D7:D11)</f>
        <v>0</v>
      </c>
    </row>
    <row r="13" spans="2:14" ht="19.5" customHeight="1" x14ac:dyDescent="0.3">
      <c r="C13" s="18" t="s">
        <v>18</v>
      </c>
      <c r="D13" s="19">
        <f>COUNTA(D7:D11)</f>
        <v>0</v>
      </c>
      <c r="K13" s="20" t="s">
        <v>17</v>
      </c>
      <c r="L13" s="21">
        <f>D13+'6ος'!L69</f>
        <v>0</v>
      </c>
    </row>
    <row r="14" spans="2:14" x14ac:dyDescent="0.25">
      <c r="N14" s="22"/>
    </row>
    <row r="15" spans="2:14" ht="18" x14ac:dyDescent="0.25">
      <c r="B15" s="77" t="s">
        <v>6</v>
      </c>
      <c r="C15" s="77"/>
      <c r="D15" s="77"/>
    </row>
    <row r="17" spans="2:13" ht="18.75" customHeight="1" x14ac:dyDescent="0.25">
      <c r="B17" s="13" t="s">
        <v>5</v>
      </c>
      <c r="C17" s="14" t="s">
        <v>7</v>
      </c>
      <c r="D17" s="36">
        <f>D3+7</f>
        <v>7</v>
      </c>
      <c r="E17" s="78">
        <f>D17</f>
        <v>7</v>
      </c>
      <c r="F17" s="79"/>
      <c r="G17" s="79"/>
    </row>
    <row r="18" spans="2:13" ht="18.75" customHeight="1" x14ac:dyDescent="0.25">
      <c r="B18" s="15">
        <f>B4+1</f>
        <v>-6330.2857142857147</v>
      </c>
      <c r="C18" s="14" t="s">
        <v>8</v>
      </c>
      <c r="D18" s="35">
        <f>D17+4</f>
        <v>11</v>
      </c>
      <c r="E18" s="78">
        <f>D18</f>
        <v>11</v>
      </c>
      <c r="F18" s="79"/>
      <c r="G18" s="79"/>
    </row>
    <row r="20" spans="2:13" ht="31.5" customHeight="1" x14ac:dyDescent="0.25">
      <c r="B20" s="16" t="s">
        <v>4</v>
      </c>
      <c r="C20" s="17" t="s">
        <v>11</v>
      </c>
      <c r="D20" s="16" t="s">
        <v>10</v>
      </c>
      <c r="F20" s="80" t="s">
        <v>16</v>
      </c>
      <c r="G20" s="80"/>
      <c r="H20" s="80"/>
      <c r="I20" s="80"/>
      <c r="J20" s="80"/>
      <c r="K20" s="80"/>
      <c r="L20" s="80"/>
      <c r="M20" s="80"/>
    </row>
    <row r="21" spans="2:13" ht="76.5" customHeight="1" x14ac:dyDescent="0.25">
      <c r="B21" s="28">
        <f>D17</f>
        <v>7</v>
      </c>
      <c r="C21" s="26"/>
      <c r="D21" s="30"/>
      <c r="F21" s="104"/>
      <c r="G21" s="105"/>
      <c r="H21" s="105"/>
      <c r="I21" s="105"/>
      <c r="J21" s="105"/>
      <c r="K21" s="105"/>
      <c r="L21" s="105"/>
      <c r="M21" s="106"/>
    </row>
    <row r="22" spans="2:13" ht="76.5" customHeight="1" x14ac:dyDescent="0.25">
      <c r="B22" s="28">
        <f>B21+1</f>
        <v>8</v>
      </c>
      <c r="C22" s="26"/>
      <c r="D22" s="30"/>
      <c r="F22" s="107"/>
      <c r="G22" s="108"/>
      <c r="H22" s="108"/>
      <c r="I22" s="108"/>
      <c r="J22" s="108"/>
      <c r="K22" s="108"/>
      <c r="L22" s="108"/>
      <c r="M22" s="109"/>
    </row>
    <row r="23" spans="2:13" ht="76.5" customHeight="1" x14ac:dyDescent="0.25">
      <c r="B23" s="28">
        <f>B22+1</f>
        <v>9</v>
      </c>
      <c r="C23" s="26"/>
      <c r="D23" s="30"/>
    </row>
    <row r="24" spans="2:13" ht="76.5" customHeight="1" x14ac:dyDescent="0.25">
      <c r="B24" s="28">
        <f>B23+1</f>
        <v>10</v>
      </c>
      <c r="C24" s="26"/>
      <c r="D24" s="30"/>
    </row>
    <row r="25" spans="2:13" ht="76.5" customHeight="1" x14ac:dyDescent="0.25">
      <c r="B25" s="31">
        <f>B24+1</f>
        <v>11</v>
      </c>
      <c r="C25" s="27"/>
      <c r="D25" s="33"/>
    </row>
    <row r="26" spans="2:13" ht="19.5" customHeight="1" x14ac:dyDescent="0.25">
      <c r="C26" s="18" t="s">
        <v>9</v>
      </c>
      <c r="D26" s="19">
        <f>SUM(D21:D25)</f>
        <v>0</v>
      </c>
    </row>
    <row r="27" spans="2:13" ht="19.5" customHeight="1" x14ac:dyDescent="0.3">
      <c r="C27" s="18" t="s">
        <v>18</v>
      </c>
      <c r="D27" s="19">
        <f>COUNTA(D21:D25)</f>
        <v>0</v>
      </c>
      <c r="K27" s="20" t="s">
        <v>17</v>
      </c>
      <c r="L27" s="21">
        <f>D27+L13</f>
        <v>0</v>
      </c>
    </row>
    <row r="29" spans="2:13" ht="18" x14ac:dyDescent="0.25">
      <c r="B29" s="77" t="s">
        <v>6</v>
      </c>
      <c r="C29" s="77"/>
      <c r="D29" s="77"/>
    </row>
    <row r="31" spans="2:13" ht="18.75" customHeight="1" x14ac:dyDescent="0.25">
      <c r="B31" s="13" t="s">
        <v>5</v>
      </c>
      <c r="C31" s="14" t="s">
        <v>7</v>
      </c>
      <c r="D31" s="36">
        <f>D17+7</f>
        <v>14</v>
      </c>
      <c r="E31" s="78">
        <f>D31</f>
        <v>14</v>
      </c>
      <c r="F31" s="79"/>
      <c r="G31" s="79"/>
    </row>
    <row r="32" spans="2:13" ht="18.75" customHeight="1" x14ac:dyDescent="0.25">
      <c r="B32" s="15">
        <f>B18+1</f>
        <v>-6329.2857142857147</v>
      </c>
      <c r="C32" s="14" t="s">
        <v>8</v>
      </c>
      <c r="D32" s="35">
        <f>D31+4</f>
        <v>18</v>
      </c>
      <c r="E32" s="78">
        <f>D32</f>
        <v>18</v>
      </c>
      <c r="F32" s="79"/>
      <c r="G32" s="79"/>
    </row>
    <row r="34" spans="2:13" ht="31.5" customHeight="1" x14ac:dyDescent="0.25">
      <c r="B34" s="16" t="s">
        <v>4</v>
      </c>
      <c r="C34" s="17" t="s">
        <v>11</v>
      </c>
      <c r="D34" s="16" t="s">
        <v>10</v>
      </c>
      <c r="F34" s="80" t="s">
        <v>16</v>
      </c>
      <c r="G34" s="80"/>
      <c r="H34" s="80"/>
      <c r="I34" s="80"/>
      <c r="J34" s="80"/>
      <c r="K34" s="80"/>
      <c r="L34" s="80"/>
      <c r="M34" s="80"/>
    </row>
    <row r="35" spans="2:13" ht="76.5" customHeight="1" x14ac:dyDescent="0.25">
      <c r="B35" s="28">
        <f>D31</f>
        <v>14</v>
      </c>
      <c r="C35" s="29"/>
      <c r="D35" s="30"/>
      <c r="F35" s="104"/>
      <c r="G35" s="105"/>
      <c r="H35" s="105"/>
      <c r="I35" s="105"/>
      <c r="J35" s="105"/>
      <c r="K35" s="105"/>
      <c r="L35" s="105"/>
      <c r="M35" s="106"/>
    </row>
    <row r="36" spans="2:13" ht="76.5" customHeight="1" x14ac:dyDescent="0.25">
      <c r="B36" s="28">
        <f>B35+1</f>
        <v>15</v>
      </c>
      <c r="C36" s="29"/>
      <c r="D36" s="30"/>
      <c r="F36" s="107"/>
      <c r="G36" s="108"/>
      <c r="H36" s="108"/>
      <c r="I36" s="108"/>
      <c r="J36" s="108"/>
      <c r="K36" s="108"/>
      <c r="L36" s="108"/>
      <c r="M36" s="109"/>
    </row>
    <row r="37" spans="2:13" ht="76.5" customHeight="1" x14ac:dyDescent="0.25">
      <c r="B37" s="28">
        <f>B36+1</f>
        <v>16</v>
      </c>
      <c r="C37" s="29"/>
      <c r="D37" s="30"/>
    </row>
    <row r="38" spans="2:13" ht="76.5" customHeight="1" x14ac:dyDescent="0.25">
      <c r="B38" s="28">
        <f>B37+1</f>
        <v>17</v>
      </c>
      <c r="C38" s="29"/>
      <c r="D38" s="30"/>
    </row>
    <row r="39" spans="2:13" ht="76.5" customHeight="1" x14ac:dyDescent="0.25">
      <c r="B39" s="31">
        <f>B38+1</f>
        <v>18</v>
      </c>
      <c r="C39" s="32"/>
      <c r="D39" s="33"/>
    </row>
    <row r="40" spans="2:13" ht="19.5" customHeight="1" x14ac:dyDescent="0.25">
      <c r="C40" s="18" t="s">
        <v>9</v>
      </c>
      <c r="D40" s="19">
        <f>SUM(D35:D39)</f>
        <v>0</v>
      </c>
    </row>
    <row r="41" spans="2:13" ht="19.5" customHeight="1" x14ac:dyDescent="0.3">
      <c r="C41" s="18" t="s">
        <v>18</v>
      </c>
      <c r="D41" s="19">
        <f>COUNTA(D35:D39)</f>
        <v>0</v>
      </c>
      <c r="K41" s="20" t="s">
        <v>17</v>
      </c>
      <c r="L41" s="21">
        <f>D41+L27</f>
        <v>0</v>
      </c>
    </row>
    <row r="43" spans="2:13" ht="18" x14ac:dyDescent="0.25">
      <c r="B43" s="77" t="s">
        <v>6</v>
      </c>
      <c r="C43" s="77"/>
      <c r="D43" s="77"/>
    </row>
    <row r="45" spans="2:13" ht="18.75" customHeight="1" x14ac:dyDescent="0.25">
      <c r="B45" s="13" t="s">
        <v>5</v>
      </c>
      <c r="C45" s="14" t="s">
        <v>7</v>
      </c>
      <c r="D45" s="36">
        <f>D31+7</f>
        <v>21</v>
      </c>
      <c r="E45" s="78">
        <f>D45</f>
        <v>21</v>
      </c>
      <c r="F45" s="79"/>
      <c r="G45" s="79"/>
    </row>
    <row r="46" spans="2:13" ht="18.75" customHeight="1" x14ac:dyDescent="0.25">
      <c r="B46" s="15">
        <f>B32+1</f>
        <v>-6328.2857142857147</v>
      </c>
      <c r="C46" s="14" t="s">
        <v>8</v>
      </c>
      <c r="D46" s="35">
        <f>D45+4</f>
        <v>25</v>
      </c>
      <c r="E46" s="78">
        <f>D46</f>
        <v>25</v>
      </c>
      <c r="F46" s="79"/>
      <c r="G46" s="79"/>
    </row>
    <row r="48" spans="2:13" ht="31.5" customHeight="1" x14ac:dyDescent="0.25">
      <c r="B48" s="16" t="s">
        <v>4</v>
      </c>
      <c r="C48" s="17" t="s">
        <v>11</v>
      </c>
      <c r="D48" s="16" t="s">
        <v>10</v>
      </c>
      <c r="F48" s="80" t="s">
        <v>16</v>
      </c>
      <c r="G48" s="80"/>
      <c r="H48" s="80"/>
      <c r="I48" s="80"/>
      <c r="J48" s="80"/>
      <c r="K48" s="80"/>
      <c r="L48" s="80"/>
      <c r="M48" s="80"/>
    </row>
    <row r="49" spans="2:13" ht="76.5" customHeight="1" x14ac:dyDescent="0.25">
      <c r="B49" s="28">
        <f>D45</f>
        <v>21</v>
      </c>
      <c r="C49" s="29"/>
      <c r="D49" s="30"/>
      <c r="F49" s="104"/>
      <c r="G49" s="105"/>
      <c r="H49" s="105"/>
      <c r="I49" s="105"/>
      <c r="J49" s="105"/>
      <c r="K49" s="105"/>
      <c r="L49" s="105"/>
      <c r="M49" s="106"/>
    </row>
    <row r="50" spans="2:13" ht="76.5" customHeight="1" x14ac:dyDescent="0.25">
      <c r="B50" s="28">
        <f>B49+1</f>
        <v>22</v>
      </c>
      <c r="C50" s="29"/>
      <c r="D50" s="30"/>
      <c r="F50" s="107"/>
      <c r="G50" s="108"/>
      <c r="H50" s="108"/>
      <c r="I50" s="108"/>
      <c r="J50" s="108"/>
      <c r="K50" s="108"/>
      <c r="L50" s="108"/>
      <c r="M50" s="109"/>
    </row>
    <row r="51" spans="2:13" ht="76.5" customHeight="1" x14ac:dyDescent="0.25">
      <c r="B51" s="28">
        <f>B50+1</f>
        <v>23</v>
      </c>
      <c r="C51" s="29"/>
      <c r="D51" s="30"/>
    </row>
    <row r="52" spans="2:13" ht="76.5" customHeight="1" x14ac:dyDescent="0.25">
      <c r="B52" s="28">
        <f>B51+1</f>
        <v>24</v>
      </c>
      <c r="C52" s="29"/>
      <c r="D52" s="30"/>
    </row>
    <row r="53" spans="2:13" ht="76.5" customHeight="1" x14ac:dyDescent="0.25">
      <c r="B53" s="31">
        <f>B52+1</f>
        <v>25</v>
      </c>
      <c r="C53" s="32"/>
      <c r="D53" s="33"/>
    </row>
    <row r="54" spans="2:13" ht="19.5" customHeight="1" x14ac:dyDescent="0.25">
      <c r="C54" s="18" t="s">
        <v>9</v>
      </c>
      <c r="D54" s="19">
        <f>SUM(D49:D53)</f>
        <v>0</v>
      </c>
    </row>
    <row r="55" spans="2:13" ht="19.5" customHeight="1" x14ac:dyDescent="0.3">
      <c r="C55" s="18" t="s">
        <v>18</v>
      </c>
      <c r="D55" s="19">
        <f>COUNTA(D49:D53)</f>
        <v>0</v>
      </c>
      <c r="K55" s="20" t="s">
        <v>17</v>
      </c>
      <c r="L55" s="21">
        <f>D55+L41</f>
        <v>0</v>
      </c>
    </row>
    <row r="57" spans="2:13" ht="18" x14ac:dyDescent="0.25">
      <c r="B57" s="77" t="s">
        <v>6</v>
      </c>
      <c r="C57" s="77"/>
      <c r="D57" s="77"/>
    </row>
    <row r="59" spans="2:13" ht="18.75" customHeight="1" x14ac:dyDescent="0.25">
      <c r="B59" s="13" t="s">
        <v>5</v>
      </c>
      <c r="C59" s="14" t="s">
        <v>7</v>
      </c>
      <c r="D59" s="36">
        <f>D45+7</f>
        <v>28</v>
      </c>
      <c r="E59" s="78">
        <f>D59</f>
        <v>28</v>
      </c>
      <c r="F59" s="79"/>
      <c r="G59" s="79"/>
    </row>
    <row r="60" spans="2:13" ht="18.75" customHeight="1" x14ac:dyDescent="0.25">
      <c r="B60" s="15">
        <f>B46+1</f>
        <v>-6327.2857142857147</v>
      </c>
      <c r="C60" s="14" t="s">
        <v>8</v>
      </c>
      <c r="D60" s="35">
        <f>D59+4</f>
        <v>32</v>
      </c>
      <c r="E60" s="78">
        <f>D60</f>
        <v>32</v>
      </c>
      <c r="F60" s="79"/>
      <c r="G60" s="79"/>
    </row>
    <row r="62" spans="2:13" ht="31.5" customHeight="1" x14ac:dyDescent="0.25">
      <c r="B62" s="16" t="s">
        <v>4</v>
      </c>
      <c r="C62" s="17" t="s">
        <v>11</v>
      </c>
      <c r="D62" s="16" t="s">
        <v>10</v>
      </c>
      <c r="F62" s="80" t="s">
        <v>16</v>
      </c>
      <c r="G62" s="80"/>
      <c r="H62" s="80"/>
      <c r="I62" s="80"/>
      <c r="J62" s="80"/>
      <c r="K62" s="80"/>
      <c r="L62" s="80"/>
      <c r="M62" s="80"/>
    </row>
    <row r="63" spans="2:13" ht="76.5" customHeight="1" x14ac:dyDescent="0.25">
      <c r="B63" s="28">
        <f>D59</f>
        <v>28</v>
      </c>
      <c r="C63" s="29"/>
      <c r="D63" s="30"/>
      <c r="F63" s="104"/>
      <c r="G63" s="105"/>
      <c r="H63" s="105"/>
      <c r="I63" s="105"/>
      <c r="J63" s="105"/>
      <c r="K63" s="105"/>
      <c r="L63" s="105"/>
      <c r="M63" s="106"/>
    </row>
    <row r="64" spans="2:13" ht="76.5" customHeight="1" x14ac:dyDescent="0.25">
      <c r="B64" s="28">
        <f>B63+1</f>
        <v>29</v>
      </c>
      <c r="C64" s="29"/>
      <c r="D64" s="30"/>
      <c r="F64" s="107"/>
      <c r="G64" s="108"/>
      <c r="H64" s="108"/>
      <c r="I64" s="108"/>
      <c r="J64" s="108"/>
      <c r="K64" s="108"/>
      <c r="L64" s="108"/>
      <c r="M64" s="109"/>
    </row>
    <row r="65" spans="2:12" ht="76.5" customHeight="1" x14ac:dyDescent="0.25">
      <c r="B65" s="28">
        <f>B64+1</f>
        <v>30</v>
      </c>
      <c r="C65" s="29"/>
      <c r="D65" s="30"/>
    </row>
    <row r="66" spans="2:12" ht="76.5" customHeight="1" x14ac:dyDescent="0.25">
      <c r="B66" s="28">
        <f>B65+1</f>
        <v>31</v>
      </c>
      <c r="C66" s="29"/>
      <c r="D66" s="30"/>
    </row>
    <row r="67" spans="2:12" ht="76.5" customHeight="1" x14ac:dyDescent="0.25">
      <c r="B67" s="31">
        <f>B66+1</f>
        <v>32</v>
      </c>
      <c r="C67" s="32"/>
      <c r="D67" s="33"/>
    </row>
    <row r="68" spans="2:12" ht="19.5" customHeight="1" x14ac:dyDescent="0.25">
      <c r="C68" s="18" t="s">
        <v>9</v>
      </c>
      <c r="D68" s="19">
        <f>SUM(D63:D67)</f>
        <v>0</v>
      </c>
    </row>
    <row r="69" spans="2:12" ht="19.5" customHeight="1" x14ac:dyDescent="0.3">
      <c r="C69" s="18" t="s">
        <v>18</v>
      </c>
      <c r="D69" s="19">
        <f>COUNTA(D63:D67)</f>
        <v>0</v>
      </c>
      <c r="K69" s="20" t="s">
        <v>17</v>
      </c>
      <c r="L69" s="21">
        <f>D69+L55</f>
        <v>0</v>
      </c>
    </row>
    <row r="73" spans="2:12" ht="16.5" x14ac:dyDescent="0.25">
      <c r="B73" s="101" t="s">
        <v>19</v>
      </c>
      <c r="C73" s="102"/>
      <c r="D73" s="103"/>
    </row>
    <row r="74" spans="2:12" ht="150" customHeight="1" x14ac:dyDescent="0.25">
      <c r="B74" s="110"/>
      <c r="C74" s="111"/>
      <c r="D74" s="112"/>
    </row>
    <row r="77" spans="2:12" ht="16.5" x14ac:dyDescent="0.25">
      <c r="B77" s="101" t="s">
        <v>20</v>
      </c>
      <c r="C77" s="102"/>
      <c r="D77" s="103"/>
    </row>
    <row r="78" spans="2:12" ht="150" customHeight="1" x14ac:dyDescent="0.25">
      <c r="B78" s="98"/>
      <c r="C78" s="99"/>
      <c r="D78" s="100"/>
    </row>
  </sheetData>
  <sheetProtection password="DD34" sheet="1" objects="1" scenarios="1" selectLockedCells="1"/>
  <mergeCells count="30">
    <mergeCell ref="B78:D78"/>
    <mergeCell ref="E46:G46"/>
    <mergeCell ref="F48:M48"/>
    <mergeCell ref="F49:M50"/>
    <mergeCell ref="B57:D57"/>
    <mergeCell ref="E59:G59"/>
    <mergeCell ref="E60:G60"/>
    <mergeCell ref="F62:M62"/>
    <mergeCell ref="F63:M64"/>
    <mergeCell ref="B73:D73"/>
    <mergeCell ref="B74:D74"/>
    <mergeCell ref="B77:D77"/>
    <mergeCell ref="E45:G45"/>
    <mergeCell ref="B15:D15"/>
    <mergeCell ref="E17:G17"/>
    <mergeCell ref="E18:G18"/>
    <mergeCell ref="F20:M20"/>
    <mergeCell ref="F21:M22"/>
    <mergeCell ref="B29:D29"/>
    <mergeCell ref="E31:G31"/>
    <mergeCell ref="E32:G32"/>
    <mergeCell ref="F34:M34"/>
    <mergeCell ref="F35:M36"/>
    <mergeCell ref="B43:D43"/>
    <mergeCell ref="F9:M11"/>
    <mergeCell ref="B1:D1"/>
    <mergeCell ref="E3:G3"/>
    <mergeCell ref="E4:G4"/>
    <mergeCell ref="F6:M6"/>
    <mergeCell ref="F7:M8"/>
  </mergeCells>
  <conditionalFormatting sqref="E3:G3">
    <cfRule type="cellIs" dxfId="1" priority="2" operator="notEqual">
      <formula>2</formula>
    </cfRule>
  </conditionalFormatting>
  <conditionalFormatting sqref="E4:G4">
    <cfRule type="cellIs" dxfId="0" priority="1" operator="notEqual">
      <formula>6</formula>
    </cfRule>
  </conditionalFormatting>
  <pageMargins left="0.12" right="0.2" top="0.33" bottom="0.28000000000000003" header="0.17" footer="0.14000000000000001"/>
  <pageSetup paperSize="9" orientation="landscape" horizontalDpi="4294967293" verticalDpi="0" r:id="rId1"/>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H45"/>
  <sheetViews>
    <sheetView workbookViewId="0">
      <selection activeCell="B5" sqref="B5:H24"/>
    </sheetView>
  </sheetViews>
  <sheetFormatPr defaultRowHeight="15" x14ac:dyDescent="0.25"/>
  <cols>
    <col min="1" max="1" width="3.5703125" customWidth="1"/>
    <col min="2" max="4" width="14.28515625" customWidth="1"/>
    <col min="5" max="5" width="1.28515625" customWidth="1"/>
    <col min="6" max="8" width="14.28515625" customWidth="1"/>
  </cols>
  <sheetData>
    <row r="1" spans="2:8" ht="18.75" x14ac:dyDescent="0.3">
      <c r="B1" s="129">
        <f>'Στοιχεία Πρακτικής'!C5</f>
        <v>0</v>
      </c>
      <c r="C1" s="129"/>
      <c r="D1" s="129"/>
      <c r="F1" s="130">
        <f>'Στοιχεία Πρακτικής'!C6</f>
        <v>0</v>
      </c>
      <c r="G1" s="130"/>
      <c r="H1" s="130"/>
    </row>
    <row r="2" spans="2:8" ht="31.5" customHeight="1" x14ac:dyDescent="0.3">
      <c r="B2" s="132" t="s">
        <v>24</v>
      </c>
      <c r="C2" s="132"/>
      <c r="D2" s="132"/>
      <c r="E2" s="132"/>
      <c r="F2" s="132"/>
      <c r="G2" s="132"/>
      <c r="H2" s="132"/>
    </row>
    <row r="3" spans="2:8" x14ac:dyDescent="0.25">
      <c r="B3" s="131" t="s">
        <v>26</v>
      </c>
      <c r="C3" s="131"/>
      <c r="D3" s="131"/>
      <c r="E3" s="131"/>
      <c r="F3" s="131"/>
      <c r="G3" s="131"/>
      <c r="H3" s="131"/>
    </row>
    <row r="4" spans="2:8" ht="36" customHeight="1" x14ac:dyDescent="0.25">
      <c r="B4" s="122" t="s">
        <v>21</v>
      </c>
      <c r="C4" s="123"/>
      <c r="D4" s="123"/>
      <c r="E4" s="123"/>
      <c r="F4" s="123"/>
      <c r="G4" s="123"/>
      <c r="H4" s="124"/>
    </row>
    <row r="5" spans="2:8" x14ac:dyDescent="0.25">
      <c r="B5" s="104"/>
      <c r="C5" s="105"/>
      <c r="D5" s="105"/>
      <c r="E5" s="105"/>
      <c r="F5" s="105"/>
      <c r="G5" s="105"/>
      <c r="H5" s="106"/>
    </row>
    <row r="6" spans="2:8" x14ac:dyDescent="0.25">
      <c r="B6" s="133"/>
      <c r="C6" s="134"/>
      <c r="D6" s="134"/>
      <c r="E6" s="134"/>
      <c r="F6" s="134"/>
      <c r="G6" s="134"/>
      <c r="H6" s="135"/>
    </row>
    <row r="7" spans="2:8" x14ac:dyDescent="0.25">
      <c r="B7" s="133"/>
      <c r="C7" s="134"/>
      <c r="D7" s="134"/>
      <c r="E7" s="134"/>
      <c r="F7" s="134"/>
      <c r="G7" s="134"/>
      <c r="H7" s="135"/>
    </row>
    <row r="8" spans="2:8" x14ac:dyDescent="0.25">
      <c r="B8" s="133"/>
      <c r="C8" s="134"/>
      <c r="D8" s="134"/>
      <c r="E8" s="134"/>
      <c r="F8" s="134"/>
      <c r="G8" s="134"/>
      <c r="H8" s="135"/>
    </row>
    <row r="9" spans="2:8" x14ac:dyDescent="0.25">
      <c r="B9" s="133"/>
      <c r="C9" s="134"/>
      <c r="D9" s="134"/>
      <c r="E9" s="134"/>
      <c r="F9" s="134"/>
      <c r="G9" s="134"/>
      <c r="H9" s="135"/>
    </row>
    <row r="10" spans="2:8" x14ac:dyDescent="0.25">
      <c r="B10" s="133"/>
      <c r="C10" s="134"/>
      <c r="D10" s="134"/>
      <c r="E10" s="134"/>
      <c r="F10" s="134"/>
      <c r="G10" s="134"/>
      <c r="H10" s="135"/>
    </row>
    <row r="11" spans="2:8" x14ac:dyDescent="0.25">
      <c r="B11" s="133"/>
      <c r="C11" s="134"/>
      <c r="D11" s="134"/>
      <c r="E11" s="134"/>
      <c r="F11" s="134"/>
      <c r="G11" s="134"/>
      <c r="H11" s="135"/>
    </row>
    <row r="12" spans="2:8" x14ac:dyDescent="0.25">
      <c r="B12" s="133"/>
      <c r="C12" s="134"/>
      <c r="D12" s="134"/>
      <c r="E12" s="134"/>
      <c r="F12" s="134"/>
      <c r="G12" s="134"/>
      <c r="H12" s="135"/>
    </row>
    <row r="13" spans="2:8" x14ac:dyDescent="0.25">
      <c r="B13" s="133"/>
      <c r="C13" s="134"/>
      <c r="D13" s="134"/>
      <c r="E13" s="134"/>
      <c r="F13" s="134"/>
      <c r="G13" s="134"/>
      <c r="H13" s="135"/>
    </row>
    <row r="14" spans="2:8" x14ac:dyDescent="0.25">
      <c r="B14" s="133"/>
      <c r="C14" s="134"/>
      <c r="D14" s="134"/>
      <c r="E14" s="134"/>
      <c r="F14" s="134"/>
      <c r="G14" s="134"/>
      <c r="H14" s="135"/>
    </row>
    <row r="15" spans="2:8" x14ac:dyDescent="0.25">
      <c r="B15" s="133"/>
      <c r="C15" s="134"/>
      <c r="D15" s="134"/>
      <c r="E15" s="134"/>
      <c r="F15" s="134"/>
      <c r="G15" s="134"/>
      <c r="H15" s="135"/>
    </row>
    <row r="16" spans="2:8" x14ac:dyDescent="0.25">
      <c r="B16" s="133"/>
      <c r="C16" s="134"/>
      <c r="D16" s="134"/>
      <c r="E16" s="134"/>
      <c r="F16" s="134"/>
      <c r="G16" s="134"/>
      <c r="H16" s="135"/>
    </row>
    <row r="17" spans="2:8" x14ac:dyDescent="0.25">
      <c r="B17" s="133"/>
      <c r="C17" s="134"/>
      <c r="D17" s="134"/>
      <c r="E17" s="134"/>
      <c r="F17" s="134"/>
      <c r="G17" s="134"/>
      <c r="H17" s="135"/>
    </row>
    <row r="18" spans="2:8" x14ac:dyDescent="0.25">
      <c r="B18" s="133"/>
      <c r="C18" s="134"/>
      <c r="D18" s="134"/>
      <c r="E18" s="134"/>
      <c r="F18" s="134"/>
      <c r="G18" s="134"/>
      <c r="H18" s="135"/>
    </row>
    <row r="19" spans="2:8" x14ac:dyDescent="0.25">
      <c r="B19" s="133"/>
      <c r="C19" s="134"/>
      <c r="D19" s="134"/>
      <c r="E19" s="134"/>
      <c r="F19" s="134"/>
      <c r="G19" s="134"/>
      <c r="H19" s="135"/>
    </row>
    <row r="20" spans="2:8" x14ac:dyDescent="0.25">
      <c r="B20" s="133"/>
      <c r="C20" s="134"/>
      <c r="D20" s="134"/>
      <c r="E20" s="134"/>
      <c r="F20" s="134"/>
      <c r="G20" s="134"/>
      <c r="H20" s="135"/>
    </row>
    <row r="21" spans="2:8" x14ac:dyDescent="0.25">
      <c r="B21" s="133"/>
      <c r="C21" s="134"/>
      <c r="D21" s="134"/>
      <c r="E21" s="134"/>
      <c r="F21" s="134"/>
      <c r="G21" s="134"/>
      <c r="H21" s="135"/>
    </row>
    <row r="22" spans="2:8" x14ac:dyDescent="0.25">
      <c r="B22" s="133"/>
      <c r="C22" s="134"/>
      <c r="D22" s="134"/>
      <c r="E22" s="134"/>
      <c r="F22" s="134"/>
      <c r="G22" s="134"/>
      <c r="H22" s="135"/>
    </row>
    <row r="23" spans="2:8" x14ac:dyDescent="0.25">
      <c r="B23" s="133"/>
      <c r="C23" s="134"/>
      <c r="D23" s="134"/>
      <c r="E23" s="134"/>
      <c r="F23" s="134"/>
      <c r="G23" s="134"/>
      <c r="H23" s="135"/>
    </row>
    <row r="24" spans="2:8" x14ac:dyDescent="0.25">
      <c r="B24" s="107"/>
      <c r="C24" s="108"/>
      <c r="D24" s="108"/>
      <c r="E24" s="108"/>
      <c r="F24" s="108"/>
      <c r="G24" s="108"/>
      <c r="H24" s="109"/>
    </row>
    <row r="25" spans="2:8" x14ac:dyDescent="0.25">
      <c r="B25" s="128" t="s">
        <v>68</v>
      </c>
      <c r="C25" s="128"/>
      <c r="D25" s="128"/>
      <c r="E25" s="128"/>
      <c r="F25" s="128"/>
      <c r="G25" s="128"/>
      <c r="H25" s="128"/>
    </row>
    <row r="26" spans="2:8" ht="28.5" customHeight="1" x14ac:dyDescent="0.25"/>
    <row r="27" spans="2:8" x14ac:dyDescent="0.25">
      <c r="G27" s="61" t="s">
        <v>65</v>
      </c>
    </row>
    <row r="28" spans="2:8" x14ac:dyDescent="0.25">
      <c r="G28" s="1" t="s">
        <v>22</v>
      </c>
    </row>
    <row r="29" spans="2:8" ht="17.25" customHeight="1" x14ac:dyDescent="0.25"/>
    <row r="30" spans="2:8" ht="15" customHeight="1" x14ac:dyDescent="0.25"/>
    <row r="31" spans="2:8" ht="53.25" customHeight="1" x14ac:dyDescent="0.25">
      <c r="B31" s="125" t="s">
        <v>64</v>
      </c>
      <c r="C31" s="126"/>
      <c r="D31" s="126"/>
      <c r="E31" s="126"/>
      <c r="F31" s="126"/>
      <c r="G31" s="126"/>
      <c r="H31" s="127"/>
    </row>
    <row r="32" spans="2:8" x14ac:dyDescent="0.25">
      <c r="B32" s="113"/>
      <c r="C32" s="114"/>
      <c r="D32" s="114"/>
      <c r="E32" s="114"/>
      <c r="F32" s="114"/>
      <c r="G32" s="114"/>
      <c r="H32" s="115"/>
    </row>
    <row r="33" spans="2:8" x14ac:dyDescent="0.25">
      <c r="B33" s="116"/>
      <c r="C33" s="117"/>
      <c r="D33" s="117"/>
      <c r="E33" s="117"/>
      <c r="F33" s="117"/>
      <c r="G33" s="117"/>
      <c r="H33" s="118"/>
    </row>
    <row r="34" spans="2:8" x14ac:dyDescent="0.25">
      <c r="B34" s="116"/>
      <c r="C34" s="117"/>
      <c r="D34" s="117"/>
      <c r="E34" s="117"/>
      <c r="F34" s="117"/>
      <c r="G34" s="117"/>
      <c r="H34" s="118"/>
    </row>
    <row r="35" spans="2:8" x14ac:dyDescent="0.25">
      <c r="B35" s="116"/>
      <c r="C35" s="117"/>
      <c r="D35" s="117"/>
      <c r="E35" s="117"/>
      <c r="F35" s="117"/>
      <c r="G35" s="117"/>
      <c r="H35" s="118"/>
    </row>
    <row r="36" spans="2:8" x14ac:dyDescent="0.25">
      <c r="B36" s="116"/>
      <c r="C36" s="117"/>
      <c r="D36" s="117"/>
      <c r="E36" s="117"/>
      <c r="F36" s="117"/>
      <c r="G36" s="117"/>
      <c r="H36" s="118"/>
    </row>
    <row r="37" spans="2:8" x14ac:dyDescent="0.25">
      <c r="B37" s="116"/>
      <c r="C37" s="117"/>
      <c r="D37" s="117"/>
      <c r="E37" s="117"/>
      <c r="F37" s="117"/>
      <c r="G37" s="117"/>
      <c r="H37" s="118"/>
    </row>
    <row r="38" spans="2:8" x14ac:dyDescent="0.25">
      <c r="B38" s="116"/>
      <c r="C38" s="117"/>
      <c r="D38" s="117"/>
      <c r="E38" s="117"/>
      <c r="F38" s="117"/>
      <c r="G38" s="117"/>
      <c r="H38" s="118"/>
    </row>
    <row r="39" spans="2:8" x14ac:dyDescent="0.25">
      <c r="B39" s="116"/>
      <c r="C39" s="117"/>
      <c r="D39" s="117"/>
      <c r="E39" s="117"/>
      <c r="F39" s="117"/>
      <c r="G39" s="117"/>
      <c r="H39" s="118"/>
    </row>
    <row r="40" spans="2:8" x14ac:dyDescent="0.25">
      <c r="B40" s="116"/>
      <c r="C40" s="117"/>
      <c r="D40" s="117"/>
      <c r="E40" s="117"/>
      <c r="F40" s="117"/>
      <c r="G40" s="117"/>
      <c r="H40" s="118"/>
    </row>
    <row r="41" spans="2:8" x14ac:dyDescent="0.25">
      <c r="B41" s="119"/>
      <c r="C41" s="120"/>
      <c r="D41" s="120"/>
      <c r="E41" s="120"/>
      <c r="F41" s="120"/>
      <c r="G41" s="120"/>
      <c r="H41" s="121"/>
    </row>
    <row r="45" spans="2:8" x14ac:dyDescent="0.25">
      <c r="G45" s="1" t="s">
        <v>23</v>
      </c>
    </row>
  </sheetData>
  <sheetProtection algorithmName="SHA-512" hashValue="G4IVeIE8NODN0wlVqt/zxJMXGzgqU52fDMlwutW0V08JdblYMWX0U+ba/bfkdnWUI4qHyBPJ4QxbXZQoxtBs+A==" saltValue="jIAaLal/e8QFuEzmestphg==" spinCount="100000" sheet="1" objects="1" scenarios="1" selectLockedCells="1"/>
  <mergeCells count="9">
    <mergeCell ref="B32:H41"/>
    <mergeCell ref="B4:H4"/>
    <mergeCell ref="B31:H31"/>
    <mergeCell ref="B25:H25"/>
    <mergeCell ref="B1:D1"/>
    <mergeCell ref="F1:H1"/>
    <mergeCell ref="B3:H3"/>
    <mergeCell ref="B2:H2"/>
    <mergeCell ref="B5:H24"/>
  </mergeCells>
  <pageMargins left="0.59" right="0.52" top="0.48" bottom="0.41" header="0.3" footer="0.3"/>
  <pageSetup paperSize="9" orientation="portrait" horizontalDpi="4294967293" verticalDpi="599"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Φύλλα εργασίας</vt:lpstr>
      </vt:variant>
      <vt:variant>
        <vt:i4>10</vt:i4>
      </vt:variant>
      <vt:variant>
        <vt:lpstr>Περιοχές με ονόματα</vt:lpstr>
      </vt:variant>
      <vt:variant>
        <vt:i4>1</vt:i4>
      </vt:variant>
    </vt:vector>
  </HeadingPairs>
  <TitlesOfParts>
    <vt:vector size="11" baseType="lpstr">
      <vt:lpstr>Στοιχεία Πρακτικής</vt:lpstr>
      <vt:lpstr>1ος</vt:lpstr>
      <vt:lpstr>2ος</vt:lpstr>
      <vt:lpstr>3ος</vt:lpstr>
      <vt:lpstr>4ος</vt:lpstr>
      <vt:lpstr>5ος</vt:lpstr>
      <vt:lpstr>6ος</vt:lpstr>
      <vt:lpstr>extra</vt:lpstr>
      <vt:lpstr>ΑΠΟΛΟΓΙΣΜΟΣ</vt:lpstr>
      <vt:lpstr>Αργίες</vt:lpstr>
      <vt:lpstr>holidays</vt:lpstr>
    </vt:vector>
  </TitlesOfParts>
  <Company>TEI of Larisa, Greece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Βιβλίο Πρακτικής Άσκησης Ασκούμενου - Πανεπιστήμιο Θεσσαλίας</dc:title>
  <dc:creator>Φώτης Κόκκορας</dc:creator>
  <cp:keywords>Πρακτική Άσκηση</cp:keywords>
  <cp:lastModifiedBy>mixalis</cp:lastModifiedBy>
  <cp:lastPrinted>2021-02-02T19:28:03Z</cp:lastPrinted>
  <dcterms:created xsi:type="dcterms:W3CDTF">2014-03-27T11:41:39Z</dcterms:created>
  <dcterms:modified xsi:type="dcterms:W3CDTF">2022-05-25T06:09:07Z</dcterms:modified>
</cp:coreProperties>
</file>