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1\eFinancialDirectorate\AccountingDepartment\ΙΣΟΛΟΓΙΣΜΟΣ 31-12-2020\"/>
    </mc:Choice>
  </mc:AlternateContent>
  <bookViews>
    <workbookView xWindow="0" yWindow="0" windowWidth="23040" windowHeight="9195" activeTab="3"/>
  </bookViews>
  <sheets>
    <sheet name="Ισολογισμός ΥΠΟΔ" sheetId="2" r:id="rId1"/>
    <sheet name="Αποτελέσματα" sheetId="1" r:id="rId2"/>
    <sheet name="Διάθεση" sheetId="3" r:id="rId3"/>
    <sheet name="ΙΣΟΛ ΠΘ 31-12-2020" sheetId="4" r:id="rId4"/>
  </sheets>
  <calcPr calcId="162913"/>
</workbook>
</file>

<file path=xl/calcChain.xml><?xml version="1.0" encoding="utf-8"?>
<calcChain xmlns="http://schemas.openxmlformats.org/spreadsheetml/2006/main">
  <c r="E45" i="4" l="1"/>
  <c r="E46" i="4" s="1"/>
  <c r="D24" i="4"/>
  <c r="C24" i="4"/>
  <c r="E10" i="4"/>
  <c r="E11" i="4" s="1"/>
  <c r="D11" i="4"/>
  <c r="C11" i="4"/>
  <c r="D26" i="4" l="1"/>
  <c r="C26" i="4"/>
  <c r="E20" i="4" l="1"/>
  <c r="E15" i="4"/>
  <c r="D32" i="4" l="1"/>
  <c r="E53" i="4"/>
  <c r="E55" i="4" s="1"/>
  <c r="I46" i="4"/>
  <c r="I30" i="4"/>
  <c r="D34" i="4"/>
  <c r="E23" i="4"/>
  <c r="E22" i="4"/>
  <c r="E21" i="4"/>
  <c r="E19" i="4"/>
  <c r="E18" i="4"/>
  <c r="E17" i="4"/>
  <c r="I13" i="4"/>
  <c r="I17" i="4" s="1"/>
  <c r="I20" i="4" s="1"/>
  <c r="I54" i="4" l="1"/>
  <c r="I55" i="4" s="1"/>
  <c r="I57" i="4" s="1"/>
  <c r="E24" i="4"/>
  <c r="E26" i="4" s="1"/>
  <c r="E34" i="4"/>
  <c r="E37" i="4" s="1"/>
  <c r="D54" i="2"/>
  <c r="Q143" i="2"/>
  <c r="N143" i="2"/>
  <c r="J143" i="2"/>
  <c r="F143" i="2"/>
  <c r="F33" i="3"/>
  <c r="D33" i="3"/>
  <c r="F14" i="3"/>
  <c r="F17" i="3"/>
  <c r="F18" i="3" s="1"/>
  <c r="D14" i="3"/>
  <c r="D18" i="3" s="1"/>
  <c r="D17" i="3"/>
  <c r="Q15" i="2"/>
  <c r="Q31" i="2"/>
  <c r="Q36" i="2"/>
  <c r="Q42" i="2"/>
  <c r="Q47" i="2"/>
  <c r="Q48" i="2"/>
  <c r="Q56" i="2"/>
  <c r="Q65" i="2"/>
  <c r="Q83" i="2"/>
  <c r="Q85" i="2" s="1"/>
  <c r="Q106" i="2" s="1"/>
  <c r="Q91" i="2"/>
  <c r="Q104" i="2"/>
  <c r="Q133" i="2"/>
  <c r="N15" i="2"/>
  <c r="N31" i="2"/>
  <c r="N36" i="2"/>
  <c r="N42" i="2" s="1"/>
  <c r="N47" i="2"/>
  <c r="N48" i="2" s="1"/>
  <c r="N56" i="2"/>
  <c r="N65" i="2"/>
  <c r="N83" i="2"/>
  <c r="N85" i="2" s="1"/>
  <c r="N91" i="2"/>
  <c r="N104" i="2" s="1"/>
  <c r="N133" i="2"/>
  <c r="J15" i="2"/>
  <c r="J21" i="2" s="1"/>
  <c r="J17" i="2"/>
  <c r="J18" i="2"/>
  <c r="J19" i="2"/>
  <c r="J27" i="2"/>
  <c r="J29" i="2"/>
  <c r="J30" i="2"/>
  <c r="J31" i="2"/>
  <c r="J40" i="2"/>
  <c r="J41" i="2"/>
  <c r="J42" i="2"/>
  <c r="J44" i="2"/>
  <c r="J45" i="2"/>
  <c r="J46" i="2"/>
  <c r="I55" i="2"/>
  <c r="I57" i="2"/>
  <c r="J63" i="2"/>
  <c r="J81" i="2"/>
  <c r="J85" i="2"/>
  <c r="I90" i="2"/>
  <c r="J91" i="2" s="1"/>
  <c r="J93" i="2"/>
  <c r="J105" i="2"/>
  <c r="J115" i="2"/>
  <c r="J117" i="2"/>
  <c r="J124" i="2"/>
  <c r="J133" i="2"/>
  <c r="F15" i="2"/>
  <c r="F17" i="2"/>
  <c r="F18" i="2"/>
  <c r="F19" i="2"/>
  <c r="F27" i="2"/>
  <c r="F29" i="2"/>
  <c r="F30" i="2"/>
  <c r="F34" i="2" s="1"/>
  <c r="F49" i="2" s="1"/>
  <c r="F68" i="2" s="1"/>
  <c r="F31" i="2"/>
  <c r="F40" i="2"/>
  <c r="F47" i="2" s="1"/>
  <c r="F41" i="2"/>
  <c r="F42" i="2"/>
  <c r="F44" i="2"/>
  <c r="F45" i="2"/>
  <c r="F46" i="2"/>
  <c r="E55" i="2"/>
  <c r="F57" i="2" s="1"/>
  <c r="F66" i="2" s="1"/>
  <c r="E57" i="2"/>
  <c r="F63" i="2"/>
  <c r="F81" i="2"/>
  <c r="F85" i="2"/>
  <c r="E90" i="2"/>
  <c r="F91" i="2" s="1"/>
  <c r="F109" i="2" s="1"/>
  <c r="F93" i="2"/>
  <c r="F105" i="2"/>
  <c r="F115" i="2"/>
  <c r="F117" i="2"/>
  <c r="F118" i="2" s="1"/>
  <c r="F124" i="2"/>
  <c r="F133" i="2"/>
  <c r="I34" i="2"/>
  <c r="I49" i="2" s="1"/>
  <c r="I47" i="2"/>
  <c r="H34" i="2"/>
  <c r="E34" i="2"/>
  <c r="E49" i="2" s="1"/>
  <c r="E47" i="2"/>
  <c r="D34" i="2"/>
  <c r="D49" i="2" s="1"/>
  <c r="J33" i="2"/>
  <c r="F33" i="2"/>
  <c r="I21" i="2"/>
  <c r="H21" i="2"/>
  <c r="E21" i="2"/>
  <c r="D21" i="2"/>
  <c r="E13" i="1"/>
  <c r="I13" i="1"/>
  <c r="I18" i="1" s="1"/>
  <c r="I28" i="1" s="1"/>
  <c r="I17" i="1"/>
  <c r="I26" i="1"/>
  <c r="H34" i="1"/>
  <c r="I38" i="1" s="1"/>
  <c r="H38" i="1"/>
  <c r="H46" i="1"/>
  <c r="H51" i="1"/>
  <c r="I56" i="1"/>
  <c r="E17" i="1"/>
  <c r="E26" i="1"/>
  <c r="D34" i="1"/>
  <c r="D38" i="1"/>
  <c r="E38" i="1" s="1"/>
  <c r="D46" i="1"/>
  <c r="D51" i="1"/>
  <c r="E51" i="1"/>
  <c r="E56" i="1"/>
  <c r="D47" i="2"/>
  <c r="H47" i="2"/>
  <c r="J34" i="2"/>
  <c r="J118" i="2"/>
  <c r="J57" i="2"/>
  <c r="J66" i="2" s="1"/>
  <c r="J47" i="2" l="1"/>
  <c r="J49" i="2"/>
  <c r="I40" i="1"/>
  <c r="I51" i="1"/>
  <c r="I53" i="1" s="1"/>
  <c r="I58" i="1" s="1"/>
  <c r="H49" i="2"/>
  <c r="E18" i="1"/>
  <c r="E28" i="1" s="1"/>
  <c r="E40" i="1" s="1"/>
  <c r="E53" i="1" s="1"/>
  <c r="E58" i="1" s="1"/>
  <c r="J109" i="2"/>
  <c r="J126" i="2" s="1"/>
  <c r="Q58" i="2"/>
  <c r="Q135" i="2" s="1"/>
  <c r="E39" i="4"/>
  <c r="E57" i="4" s="1"/>
  <c r="F126" i="2"/>
  <c r="F21" i="2"/>
  <c r="J68" i="2"/>
  <c r="N106" i="2"/>
  <c r="N58" i="2"/>
  <c r="F135" i="2" l="1"/>
  <c r="N135" i="2"/>
  <c r="J135" i="2"/>
</calcChain>
</file>

<file path=xl/sharedStrings.xml><?xml version="1.0" encoding="utf-8"?>
<sst xmlns="http://schemas.openxmlformats.org/spreadsheetml/2006/main" count="535" uniqueCount="479">
  <si>
    <t>END</t>
  </si>
  <si>
    <t xml:space="preserve">ΚΑΤΑΣΤΑΣΗ ΛΟΓΑΡΙΑΣΜΟΥ ΑΠΟΤΕΛΕΣΜΑΤΩΝ ΧΡΗΣΕΩΣ </t>
  </si>
  <si>
    <t>31ης Δεκεμβρίου ΧΧΧΧ (1 Ιανουαρίου - 31 Δεκεμβρίου ΧΧΧΧ)</t>
  </si>
  <si>
    <t>Ποσά</t>
  </si>
  <si>
    <t>κλειόμενης χρήσεως</t>
  </si>
  <si>
    <t>προηγούμενης χρήσεως</t>
  </si>
  <si>
    <t>Ι. ΑΠΟΤΕΛΕΣΜΑΤΑ ΕΚΜΕΤΑΛΕΥΣΕΩΣ</t>
  </si>
  <si>
    <t>70+71+72+73</t>
  </si>
  <si>
    <t>Κύκλος Εργασιών (Πωλήσεις)</t>
  </si>
  <si>
    <r>
      <t>(70-73) - 86.00.00(80.01)</t>
    </r>
    <r>
      <rPr>
        <sz val="10"/>
        <color indexed="10"/>
        <rFont val="Arial"/>
        <family val="2"/>
        <charset val="161"/>
      </rPr>
      <t>*</t>
    </r>
  </si>
  <si>
    <r>
      <t>Μείον:</t>
    </r>
    <r>
      <rPr>
        <sz val="10"/>
        <color indexed="12"/>
        <rFont val="Arial"/>
        <family val="2"/>
        <charset val="161"/>
      </rPr>
      <t xml:space="preserve"> Κόστος Πωλήσεων </t>
    </r>
  </si>
  <si>
    <t>86.00.00 (80.01)</t>
  </si>
  <si>
    <t>Μικτά Αποτελέσματα (κέρδη ή ζημίες) εκμεταλλεύσεως</t>
  </si>
  <si>
    <r>
      <t>86.00.01(74+ 75+78.05)</t>
    </r>
    <r>
      <rPr>
        <sz val="10"/>
        <color indexed="10"/>
        <rFont val="Arial"/>
        <family val="2"/>
        <charset val="161"/>
      </rPr>
      <t>**</t>
    </r>
  </si>
  <si>
    <r>
      <t>Πλέον</t>
    </r>
    <r>
      <rPr>
        <sz val="10"/>
        <color indexed="12"/>
        <rFont val="Arial"/>
        <family val="2"/>
        <charset val="161"/>
      </rPr>
      <t xml:space="preserve">: 1.Άλλα Έσοδα Εκμεταλλεύσεως </t>
    </r>
  </si>
  <si>
    <t>86.00.06 (95)</t>
  </si>
  <si>
    <r>
      <t xml:space="preserve">           2.  Αποκλίσεις από το πρώτυπο κόστος</t>
    </r>
    <r>
      <rPr>
        <sz val="10"/>
        <color indexed="10"/>
        <rFont val="Arial"/>
        <family val="2"/>
        <charset val="161"/>
      </rPr>
      <t>***</t>
    </r>
  </si>
  <si>
    <t>86.00.07 (97)</t>
  </si>
  <si>
    <r>
      <t xml:space="preserve">           3. Διαφορές ενσωματώσεως και καταλογισμού</t>
    </r>
    <r>
      <rPr>
        <sz val="10"/>
        <color indexed="10"/>
        <rFont val="Arial"/>
        <family val="2"/>
        <charset val="161"/>
      </rPr>
      <t>***</t>
    </r>
  </si>
  <si>
    <t>Σύνολο</t>
  </si>
  <si>
    <t>86.00.02 (92.01)</t>
  </si>
  <si>
    <r>
      <t>ΜΕΙΟΝ</t>
    </r>
    <r>
      <rPr>
        <u/>
        <sz val="10"/>
        <color indexed="12"/>
        <rFont val="Arial"/>
        <family val="2"/>
        <charset val="161"/>
      </rPr>
      <t>:</t>
    </r>
    <r>
      <rPr>
        <sz val="10"/>
        <color indexed="12"/>
        <rFont val="Arial"/>
        <family val="2"/>
        <charset val="161"/>
      </rPr>
      <t xml:space="preserve"> 1. Εξοδα διοικητικής </t>
    </r>
  </si>
  <si>
    <t>86.00.03 (92.02)</t>
  </si>
  <si>
    <t xml:space="preserve">             2  Έξοδα λειτουργίας ερευνών-αναπτύξεως</t>
  </si>
  <si>
    <t>86.00.04 (92.03)</t>
  </si>
  <si>
    <t xml:space="preserve">             3. Έξοδα λειτουργίας Διαθέσεως</t>
  </si>
  <si>
    <t>86.00.05 (92.00)</t>
  </si>
  <si>
    <t xml:space="preserve">             4. Έξοδα λειτουργίας παραγωγής μη κοστολογηθέντα</t>
  </si>
  <si>
    <r>
      <t xml:space="preserve">                  (κόστος υποαπασχολήσεως-αδράνειας)</t>
    </r>
    <r>
      <rPr>
        <sz val="10"/>
        <color indexed="10"/>
        <rFont val="Arial"/>
        <family val="2"/>
        <charset val="161"/>
      </rPr>
      <t>***</t>
    </r>
  </si>
  <si>
    <t xml:space="preserve">             5. Αποκλίσεις από το πρότυπο κόστος</t>
  </si>
  <si>
    <r>
      <t xml:space="preserve">             6. Διαφορές ενσωματώσεως και καταλογισμού</t>
    </r>
    <r>
      <rPr>
        <sz val="10"/>
        <color indexed="10"/>
        <rFont val="Arial"/>
        <family val="2"/>
        <charset val="161"/>
      </rPr>
      <t>***</t>
    </r>
  </si>
  <si>
    <t>Μερικά Αποτελέσματα (κέρδη ή ζημίες) εκμεταλεύσεως</t>
  </si>
  <si>
    <t>86.01.00 (76.00)</t>
  </si>
  <si>
    <r>
      <t>ΠΛΕΟΝ (ή μείον):</t>
    </r>
    <r>
      <rPr>
        <u/>
        <sz val="10"/>
        <color indexed="12"/>
        <rFont val="Arial"/>
        <family val="2"/>
        <charset val="161"/>
      </rPr>
      <t xml:space="preserve">   </t>
    </r>
  </si>
  <si>
    <t>86.01.01 (76.01)</t>
  </si>
  <si>
    <t xml:space="preserve">              1. Έσοδα Συμμετοχών</t>
  </si>
  <si>
    <t>86.01.02 (76.04)</t>
  </si>
  <si>
    <t xml:space="preserve">              2. Έσοδα Χρεωγράφων</t>
  </si>
  <si>
    <t>86.01.03 (76.02 έως 76.98,</t>
  </si>
  <si>
    <t xml:space="preserve">              3. Κέρδη Πωλήσεως συμμετοχών &amp; Χρεωγράφων</t>
  </si>
  <si>
    <t>πλήν 76.04)</t>
  </si>
  <si>
    <t xml:space="preserve">              4. Πιστωτικοί τόκοι &amp; συναφή Έσοδα</t>
  </si>
  <si>
    <t>86.01.07 (68.01)</t>
  </si>
  <si>
    <t>86.01.08 (64.10 &amp; 64.12)</t>
  </si>
  <si>
    <r>
      <t>Μείον:</t>
    </r>
    <r>
      <rPr>
        <sz val="10"/>
        <color indexed="12"/>
        <rFont val="Arial"/>
        <family val="2"/>
        <charset val="161"/>
      </rPr>
      <t xml:space="preserve">    1. Προβλέψεις Υποτιμήσεως συμμετοχών &amp; χρεωγράφων  </t>
    </r>
  </si>
  <si>
    <t>86.01.09 (65 &amp; 92.04)</t>
  </si>
  <si>
    <t xml:space="preserve">              2. Έξοδα &amp; ζημίες συμμετοχών &amp; χρεογράφων</t>
  </si>
  <si>
    <t xml:space="preserve">              3. Χρεωστικοί τόκοι &amp; συναφή έξοδα</t>
  </si>
  <si>
    <r>
      <t>86.00+86.01 (Λογ.80.00)</t>
    </r>
    <r>
      <rPr>
        <sz val="10"/>
        <color indexed="10"/>
        <rFont val="Arial"/>
        <family val="2"/>
        <charset val="161"/>
      </rPr>
      <t>****</t>
    </r>
  </si>
  <si>
    <t>Ολικά αποτελέσματα ( κέρδη &amp; ζημίες ) εκμεταλεύσεως</t>
  </si>
  <si>
    <t>86.02.00 (81.01)</t>
  </si>
  <si>
    <r>
      <t>ΙΙ. ΠΛΕΟΝ (ή μείον)</t>
    </r>
    <r>
      <rPr>
        <b/>
        <sz val="10"/>
        <color indexed="18"/>
        <rFont val="Arial"/>
        <family val="2"/>
        <charset val="161"/>
      </rPr>
      <t>: Έκτακτα Αποτελέσματα</t>
    </r>
  </si>
  <si>
    <t>86.02.01 (81.03)</t>
  </si>
  <si>
    <t xml:space="preserve">              1. Έκτακτα και Ανόργανα έσοδα</t>
  </si>
  <si>
    <t>86.02.02 (82.01)</t>
  </si>
  <si>
    <t xml:space="preserve">              2. Έκτακτα κέρδη</t>
  </si>
  <si>
    <t>86.02.03 (84)</t>
  </si>
  <si>
    <t xml:space="preserve">              3. Έσοδα προηγουμένων χρήσεων</t>
  </si>
  <si>
    <t xml:space="preserve">              4. Έσοδα από προβλέψεις προηγουμένων χρήσεων</t>
  </si>
  <si>
    <t>86.02.07 (81.00)</t>
  </si>
  <si>
    <r>
      <t>Μείον</t>
    </r>
    <r>
      <rPr>
        <sz val="10"/>
        <color indexed="12"/>
        <rFont val="Arial"/>
        <family val="2"/>
        <charset val="161"/>
      </rPr>
      <t xml:space="preserve">    1. Έκτακτα και Ανόργανα έξοδα</t>
    </r>
  </si>
  <si>
    <t>86.02.08 (81.02)</t>
  </si>
  <si>
    <t xml:space="preserve">              2. Έκτακτες ζημίες</t>
  </si>
  <si>
    <t>86.02.09 (82.00)</t>
  </si>
  <si>
    <t xml:space="preserve">              3. Έξοδα προηγουμένων χρήσεων</t>
  </si>
  <si>
    <t>86.02.10 (83)</t>
  </si>
  <si>
    <t xml:space="preserve">              4. Προβλέψεις για έκτακτους κινδύνους</t>
  </si>
  <si>
    <t>Οργανικά &amp; έκτακτα αποτελέσματα (κέρδη ή ζημίες)</t>
  </si>
  <si>
    <t>66+85</t>
  </si>
  <si>
    <r>
      <t xml:space="preserve">  </t>
    </r>
    <r>
      <rPr>
        <b/>
        <u/>
        <sz val="10"/>
        <color indexed="12"/>
        <rFont val="Arial"/>
        <family val="2"/>
        <charset val="161"/>
      </rPr>
      <t xml:space="preserve"> ΜΕΙΟΝ:</t>
    </r>
    <r>
      <rPr>
        <sz val="10"/>
        <color indexed="12"/>
        <rFont val="Arial"/>
        <family val="2"/>
        <charset val="161"/>
      </rPr>
      <t xml:space="preserve">  Σύνολο αποσβέσεων παγίων στοιχείων</t>
    </r>
  </si>
  <si>
    <t>66</t>
  </si>
  <si>
    <r>
      <t xml:space="preserve">                 </t>
    </r>
    <r>
      <rPr>
        <b/>
        <sz val="10"/>
        <color indexed="12"/>
        <rFont val="Arial"/>
        <family val="2"/>
        <charset val="161"/>
      </rPr>
      <t xml:space="preserve"> </t>
    </r>
    <r>
      <rPr>
        <b/>
        <u/>
        <sz val="10"/>
        <color indexed="12"/>
        <rFont val="Arial"/>
        <family val="2"/>
        <charset val="161"/>
      </rPr>
      <t>Μείον</t>
    </r>
    <r>
      <rPr>
        <u/>
        <sz val="10"/>
        <color indexed="12"/>
        <rFont val="Arial"/>
        <family val="2"/>
        <charset val="161"/>
      </rPr>
      <t>:</t>
    </r>
    <r>
      <rPr>
        <sz val="10"/>
        <color indexed="12"/>
        <rFont val="Arial"/>
        <family val="2"/>
        <charset val="161"/>
      </rPr>
      <t xml:space="preserve"> οι απο αυτές ενσωματωμένες στο λειτουργικό κόστος</t>
    </r>
  </si>
  <si>
    <t>86.99</t>
  </si>
  <si>
    <t>ΚΑΘΑΡΑ ΑΠΟΤΕΛΕΣΜΑΤΑ (Κέρδη ή Ζημίες) ΧΡΗΣΕΩΣ προ φορων</t>
  </si>
  <si>
    <t>*</t>
  </si>
  <si>
    <t xml:space="preserve">Από τον κύκλο εργασιών (λογ.70-73) αφαιρούνται τα μικτά αποτελέσματα και λαμβάνεται το κόστος </t>
  </si>
  <si>
    <t>πωλήσεων (δηλ. Το κόστος παραγωγής των πωλημένων + τα ειδικά έξοδα πωλήσεως τους)</t>
  </si>
  <si>
    <t>**</t>
  </si>
  <si>
    <t xml:space="preserve">Για τους λογ. 78.00, 78.10, 78,11 βλ. Άρθρο 104 αριθμό 6, Γρηγοράκος </t>
  </si>
  <si>
    <t>***</t>
  </si>
  <si>
    <t>Για τους λογ. 92.00, 95, και 97 βλ. Αρθρο 106 αριθμό 2, Γρηγοράκος</t>
  </si>
  <si>
    <t>****</t>
  </si>
  <si>
    <t>Το υπόλοιπο αυτό συμφωνεί με το υπόλοιπο του λογ. 80.00 (βλ. Αρθρο 106γ αριθμός 2).</t>
  </si>
  <si>
    <t>ΕΝΕΡΓΗΤΙΚΟ</t>
  </si>
  <si>
    <t>ΠΑΘΗΤΙΚΟ</t>
  </si>
  <si>
    <t>A. ΟΦΕΙΛΟΜΕΝΟ ΚΕΦΑΛΑΙΟ</t>
  </si>
  <si>
    <t>Α. ΙΔΙΑ ΚΕΦΑΛΑΙΑ</t>
  </si>
  <si>
    <t>(18.12)</t>
  </si>
  <si>
    <t>(από το οποίο έχει κληθεί να καταβληθεί</t>
  </si>
  <si>
    <t>μετά το τέλος της επόμενης χρήσεως ποσό …)</t>
  </si>
  <si>
    <t xml:space="preserve">40.00-01       </t>
  </si>
  <si>
    <t>1.Καταβεβλημένο</t>
  </si>
  <si>
    <t>Αξία</t>
  </si>
  <si>
    <t>Αναπόσβεστη</t>
  </si>
  <si>
    <t>40.02-03</t>
  </si>
  <si>
    <t>2.Οφειλόμενο(από το οποίο έχει κληθεί να</t>
  </si>
  <si>
    <t>Β. ΕΞΟΔΑ ΕΓΚΑΤΑΣΤΑΣΗΣ</t>
  </si>
  <si>
    <t>Κτήσεως</t>
  </si>
  <si>
    <t>Αποσβέσεις</t>
  </si>
  <si>
    <t>40.04-05</t>
  </si>
  <si>
    <t>3.Αποσβεσμένο</t>
  </si>
  <si>
    <t>16.10</t>
  </si>
  <si>
    <t>1.Έξοδα ιδρύσεως και πρώτης εγκατάστασης</t>
  </si>
  <si>
    <t>16.15</t>
  </si>
  <si>
    <t xml:space="preserve">2.Συναλλαγματικές διαφορές δανείων για </t>
  </si>
  <si>
    <t xml:space="preserve">   κτήσεις πάγιων στοιχείων</t>
  </si>
  <si>
    <t>41.00</t>
  </si>
  <si>
    <t>ΙΙ.Διαφορά από έκδοση μετοχών υπέρ το άρτιο</t>
  </si>
  <si>
    <t>(16.18)</t>
  </si>
  <si>
    <t>3.Τόκοι δανείων κατασκευαστικής περιόδου</t>
  </si>
  <si>
    <t>(16.13-14+16.16-17+</t>
  </si>
  <si>
    <t>4.Λοιπά έξοδα εγκατάστασης</t>
  </si>
  <si>
    <t>ΙΙΙ.Διαφορές αναπροσαρμογής-Επιχορηγήσεις</t>
  </si>
  <si>
    <t>16.19+16.90)</t>
  </si>
  <si>
    <t xml:space="preserve">    Επενδύσεων-Δωρεές Παγίων</t>
  </si>
  <si>
    <t>41.06</t>
  </si>
  <si>
    <t>1.Διαφορές από αναπροσαρμογή αξίας</t>
  </si>
  <si>
    <t>Γ.ΠΑΓΙΟ ΕΝΕΡΓΗΤΙΚΟ</t>
  </si>
  <si>
    <t xml:space="preserve">   συμμετοχών και χρεογράφων</t>
  </si>
  <si>
    <t>41.97</t>
  </si>
  <si>
    <t>1α.Υπεραξία από χρηματιστηριακή πώληση</t>
  </si>
  <si>
    <t>Ι.Ασώματες Ακινητοποιήσεις</t>
  </si>
  <si>
    <t xml:space="preserve">     και αυθημερών επαναφορά μετοχών</t>
  </si>
  <si>
    <t>41.07</t>
  </si>
  <si>
    <t>2.Διαφορές από αναπροσαρμογή αξίας λοιπόν</t>
  </si>
  <si>
    <t>16.11-12</t>
  </si>
  <si>
    <t>1.Έξοδα ερευνών και αναπτύξεως</t>
  </si>
  <si>
    <t xml:space="preserve">   περιουσιακών στοιχείων</t>
  </si>
  <si>
    <t>16.01-03</t>
  </si>
  <si>
    <t xml:space="preserve">2.Παραχωρήσεις και δικαιώματα </t>
  </si>
  <si>
    <t>41.10</t>
  </si>
  <si>
    <t>3.Επιχορηγήσεις επενδύσεων παγίου ενεργητικού</t>
  </si>
  <si>
    <t xml:space="preserve">   βιομηχανικής ιδιοκτησίας</t>
  </si>
  <si>
    <t>41.12</t>
  </si>
  <si>
    <t>4.Αξία ακινήτων παραχωρηθέντων δωρεάν</t>
  </si>
  <si>
    <t>16.00</t>
  </si>
  <si>
    <t>3.Υπεραξία επιχειρήσεως(Goodwill)</t>
  </si>
  <si>
    <t>16.98</t>
  </si>
  <si>
    <t xml:space="preserve">4.Προκαταβολές κτήσεως ασώματων </t>
  </si>
  <si>
    <t xml:space="preserve">   ακινητοποιήσεων</t>
  </si>
  <si>
    <t>ΙV.Αποθεματικά Κεφάλαια</t>
  </si>
  <si>
    <t>16.04-05</t>
  </si>
  <si>
    <t>5.Λοιπές Ασώματες ακινητοποιήσεις</t>
  </si>
  <si>
    <t>41.02</t>
  </si>
  <si>
    <t>1.Τακτικό αποθεματικό</t>
  </si>
  <si>
    <t>(41.02.90+41.02.95)</t>
  </si>
  <si>
    <t>ΙΙ.Ενσώματες ακινητοποιήσεις</t>
  </si>
  <si>
    <t xml:space="preserve">          και χρεογράφων προς συμψηφισμό</t>
  </si>
  <si>
    <t>41.03</t>
  </si>
  <si>
    <t>2.Αποθεματικά καταστατικού</t>
  </si>
  <si>
    <t>(10.00+10.10)</t>
  </si>
  <si>
    <t>1.Γήπεδα-Οικόπεδα</t>
  </si>
  <si>
    <t>41.04</t>
  </si>
  <si>
    <t>3.Ειδικά αποθεματικά</t>
  </si>
  <si>
    <t>44-10</t>
  </si>
  <si>
    <t>41.05</t>
  </si>
  <si>
    <t>4.Έκτακτα Αποθεματικά</t>
  </si>
  <si>
    <t>Υπόλ. Λογ/μού 10</t>
  </si>
  <si>
    <t>2.Ορυχεία-Μεταλεία-Λατομεία-Αγροί-Φυτείες-Δάση</t>
  </si>
  <si>
    <t>(41.08+41.90-92)</t>
  </si>
  <si>
    <t>5.Αφορολόγητα αποθεματικά ειδικών διατάξεων νόμων</t>
  </si>
  <si>
    <t>11</t>
  </si>
  <si>
    <t>3.Κτίρια και τεχνικά έργα</t>
  </si>
  <si>
    <t>41.09</t>
  </si>
  <si>
    <t>6.Αποθεματικό για ίδιες μετοχές</t>
  </si>
  <si>
    <t>12</t>
  </si>
  <si>
    <t xml:space="preserve">4.Μηχανήματα-τεχνικές εγκαταστάσεις &amp; λοιπός </t>
  </si>
  <si>
    <t xml:space="preserve">   μηχανολογικός εξοπλισμός</t>
  </si>
  <si>
    <t>V.Αποτελέσματα εις νέο</t>
  </si>
  <si>
    <t>13</t>
  </si>
  <si>
    <t>5.Μεταφορικά μέσα</t>
  </si>
  <si>
    <t>14</t>
  </si>
  <si>
    <t>6.Έπιπλα και λοιπός εξοπλισμός</t>
  </si>
  <si>
    <t>42.00</t>
  </si>
  <si>
    <t xml:space="preserve"> Υπόλοιπο κερδών χρήσεως εις νέο</t>
  </si>
  <si>
    <t>15+32.00+Χ.Υ. 50.08</t>
  </si>
  <si>
    <t>7.Ακινητοποιήσεις υπο εκτέλεση και προκαταβολές</t>
  </si>
  <si>
    <t>42.01</t>
  </si>
  <si>
    <t xml:space="preserve"> Υπόλοιπο ζημιών χρήσεως εις νέο</t>
  </si>
  <si>
    <t>42.02</t>
  </si>
  <si>
    <t xml:space="preserve"> Υπόλοιπο ζημιών προηγούμενων χρήσεων</t>
  </si>
  <si>
    <t>Σύνολο ακινητοποιήσεων  (ΓΙ+ΓΙΙ)</t>
  </si>
  <si>
    <t>VI.Ποσά προορισμένα για αύξηση κεφαλαίου</t>
  </si>
  <si>
    <t>ΙΙΙ.Συμμετοχές και άλλες μακροπρόθεσμες</t>
  </si>
  <si>
    <t xml:space="preserve">    χρηματοοικονομικές απαιτήσεις</t>
  </si>
  <si>
    <t>43.00-01</t>
  </si>
  <si>
    <t>1.Καταθέσεις Μετοχών ή εταίρων</t>
  </si>
  <si>
    <t>43.02</t>
  </si>
  <si>
    <t xml:space="preserve">2.Διαθέσιμα μερίσματα χρήσεως για αύξηση </t>
  </si>
  <si>
    <t>18.00</t>
  </si>
  <si>
    <t>1.Συμμετοχές σε συνδεμένες επιχειρήσεις</t>
  </si>
  <si>
    <t xml:space="preserve">   μετοχικού κεφαλαίου</t>
  </si>
  <si>
    <t>18.01</t>
  </si>
  <si>
    <t>2.Συμμετοχές σε λοιπές επιχειρήσεις</t>
  </si>
  <si>
    <t>43.90</t>
  </si>
  <si>
    <t xml:space="preserve">3.Αποθεματικά διατιθέμενα για αύξηση κεφαλαίου </t>
  </si>
  <si>
    <t>53.06</t>
  </si>
  <si>
    <t>(18.00.99+18.01.99)</t>
  </si>
  <si>
    <t>Προβλέψεις για υποτιμήσεις</t>
  </si>
  <si>
    <t>(18.02-03)</t>
  </si>
  <si>
    <t xml:space="preserve">3.Μακροπρόθεσμες Απαιτήσεις κατά </t>
  </si>
  <si>
    <t>Σύνολο Ιδίων Κεφαλαίων (ΑΙ+ΑΙΙ+ΑΙΙΙ+ΑΙV+AV+AVI)</t>
  </si>
  <si>
    <t xml:space="preserve">   συνδεμένων επιχειρήσεων</t>
  </si>
  <si>
    <t>18.04-05)</t>
  </si>
  <si>
    <t>4.Μακροπρόθεσμες απαιτήσεις κατά λοιπών</t>
  </si>
  <si>
    <t>B.ΠΡΟΒΛΕΨΕΙΣ ΓΙΑ ΚΙΝΔΥΝΟΥΣ ΚΑΙ ΕΞΟΔΑ</t>
  </si>
  <si>
    <t xml:space="preserve">   συμμετοχικού ενδιαφέροντος επιχειρήσεων</t>
  </si>
  <si>
    <t>18.07-08</t>
  </si>
  <si>
    <t xml:space="preserve">5.Γραμμάτια εισπρακτέα μακροπρόθεσμης λήξεως   </t>
  </si>
  <si>
    <t>44.00</t>
  </si>
  <si>
    <t xml:space="preserve">1.Προβλέψεις για αποζημίωση προσωπικού </t>
  </si>
  <si>
    <t>18.09-10</t>
  </si>
  <si>
    <t xml:space="preserve">   λόγω εξόδου από την υπηρεσία</t>
  </si>
  <si>
    <t>18.15-16</t>
  </si>
  <si>
    <t>6.Τίτλοι με χαρακτήρα ακινητοποιήσεων</t>
  </si>
  <si>
    <t>(44.09+44.12-99)</t>
  </si>
  <si>
    <t>2.Λοιπές Προβλέψεις</t>
  </si>
  <si>
    <t>(18.06+18.11+18.13-14)</t>
  </si>
  <si>
    <t>7.Λοιπές μακροπρόθεσμες απαιτήσεις</t>
  </si>
  <si>
    <t>Γ.ΥΠΟΧΡΕΩΣΕΙΣ</t>
  </si>
  <si>
    <t>Σύνολο πάγιου ενεργητικού (ΓΙ+ΓΙΙ+ΓΙΙΙ)</t>
  </si>
  <si>
    <t>Δ. ΚΥΚΛΟΦΟΡΟΥΝ ΕΝΕΡΓΗΤΙΚΟ</t>
  </si>
  <si>
    <t>Ι.Μακροπρόθεσμες υποχρεώσεις</t>
  </si>
  <si>
    <t>Ι. Αποθέματα</t>
  </si>
  <si>
    <t xml:space="preserve">45.00-05 </t>
  </si>
  <si>
    <t>1.Ομολογιακά δάνεια</t>
  </si>
  <si>
    <t>20</t>
  </si>
  <si>
    <t>1.Εμπορεύματα</t>
  </si>
  <si>
    <t>45.10-12 (μέρος)</t>
  </si>
  <si>
    <t>2.Δάνεια Τραπεζών</t>
  </si>
  <si>
    <t>(21+22)</t>
  </si>
  <si>
    <t>2.Προιόντα έτοιμα και ημιτελή-Υποπροιόντα και υπολείμματα</t>
  </si>
  <si>
    <t>45.13</t>
  </si>
  <si>
    <t>3.Δάνεια ταμιευτηρίων</t>
  </si>
  <si>
    <t>23</t>
  </si>
  <si>
    <t>3.Παραγωγή σε εξέλιξη</t>
  </si>
  <si>
    <t>45.14-15</t>
  </si>
  <si>
    <t xml:space="preserve">4.Μακροπρόθεσμες υποχρεώσεις προς </t>
  </si>
  <si>
    <t>(24+25+26+28)</t>
  </si>
  <si>
    <t>4.Πρώτες και βοηθητικές Ύλες- Αναλώσιμα Υλικά</t>
  </si>
  <si>
    <t xml:space="preserve">   συνδεμένες επιχειρήσεις</t>
  </si>
  <si>
    <t xml:space="preserve">   Ανταλακτικά και είδη συσκευασίας</t>
  </si>
  <si>
    <t>45.16-17</t>
  </si>
  <si>
    <t xml:space="preserve">5.Μακροπρόθεσμες υποχρεώσεις προς λοιπές </t>
  </si>
  <si>
    <t>(32.01-03+Χ.Υ. 50 πλην 50.08)</t>
  </si>
  <si>
    <t>5.Προκαταβολές για αγορές αποθεμάτων</t>
  </si>
  <si>
    <t xml:space="preserve">   συμμετοχικού ενδιαφέροντος επιχειρήσεις</t>
  </si>
  <si>
    <t>6.Τράπεζες λ/μακροπρόθεσμων χρηματοδοτήσεων</t>
  </si>
  <si>
    <t xml:space="preserve">   με εγγύηση γραμματίων εισπρακτέων</t>
  </si>
  <si>
    <t>ΙΙ.Απαιτήσεις</t>
  </si>
  <si>
    <t>45.19-21</t>
  </si>
  <si>
    <t>7.Γραμμάτια πληρωτέα μακρ. Λήξεως</t>
  </si>
  <si>
    <t>45.24-26</t>
  </si>
  <si>
    <t>(Χ.Υ. 30 πλην 30.97-99)</t>
  </si>
  <si>
    <t>1.Πελάτες</t>
  </si>
  <si>
    <t>Υπολ. Λ/45</t>
  </si>
  <si>
    <t>8.Λοιπές Μακροπρόθεσμες υποχρεώσεις</t>
  </si>
  <si>
    <t>44.11</t>
  </si>
  <si>
    <t>2.Γραμμάτια εισπρακτέα:</t>
  </si>
  <si>
    <t>(31.00+31.07</t>
  </si>
  <si>
    <t xml:space="preserve"> -Χαρτοφυλακίου</t>
  </si>
  <si>
    <t>ΙΙ.Βραχυπρόθεσμες Υποχρεώσεις</t>
  </si>
  <si>
    <t>31.04+31.05+31.11+31.12)</t>
  </si>
  <si>
    <t xml:space="preserve">    (μείον τα προεξοφλημένα-μεταβιβασμένα …)</t>
  </si>
  <si>
    <t>(31.01+31.08)</t>
  </si>
  <si>
    <t>-Στις τράπεζες για εισπραξη</t>
  </si>
  <si>
    <t>Π.Υ. 50</t>
  </si>
  <si>
    <t xml:space="preserve"> 1.Προμηθευτές</t>
  </si>
  <si>
    <t>(31.02+31.09)</t>
  </si>
  <si>
    <t>-Στις τράπεζες σε εγγύηση</t>
  </si>
  <si>
    <t>(51.00-02+51.90-93)</t>
  </si>
  <si>
    <t xml:space="preserve"> 2.Γραμμάτια Πληρωτέα &amp; Υποσχετικές</t>
  </si>
  <si>
    <t>(31.06+31.13)</t>
  </si>
  <si>
    <t>51.03-05</t>
  </si>
  <si>
    <t>(31.90+31.91)</t>
  </si>
  <si>
    <t>2α.Υποσχετικές επιστολές &amp; λοιποί τίτλοι</t>
  </si>
  <si>
    <t>53.90</t>
  </si>
  <si>
    <t xml:space="preserve"> 2α.Επιταγές πληρωτέες (μεταχρονολογημένες)</t>
  </si>
  <si>
    <t>(31.92+31.93)</t>
  </si>
  <si>
    <t>52</t>
  </si>
  <si>
    <t xml:space="preserve"> 3.Τράπεζες λ/βραχυπρόθεσμων υποχρεώσεων</t>
  </si>
  <si>
    <t>(31.03+31.10)</t>
  </si>
  <si>
    <t>3.  Γραμμάτια σε καθυστέρηση</t>
  </si>
  <si>
    <t>Π.Υ. 30</t>
  </si>
  <si>
    <t xml:space="preserve"> 4.Προκαταβολές πελατών</t>
  </si>
  <si>
    <t>33.90</t>
  </si>
  <si>
    <t>3α.Επιταγές εισπρακτέες(μεταχρονολογημένες)</t>
  </si>
  <si>
    <t>54</t>
  </si>
  <si>
    <t xml:space="preserve"> 5.Υποχρεώσεις από φόρους τέλη</t>
  </si>
  <si>
    <t>33.91</t>
  </si>
  <si>
    <t>3β.Επιταγές σε καθυστέρηση(σφραγισμένες)</t>
  </si>
  <si>
    <t>55</t>
  </si>
  <si>
    <t xml:space="preserve"> 6.Ασφαλιστικοί οργανισμοί</t>
  </si>
  <si>
    <t>33.04-05</t>
  </si>
  <si>
    <t>4.  Κεφάλαιο εισπρακτέο στην επόμενη χρήση</t>
  </si>
  <si>
    <t>53.17-18</t>
  </si>
  <si>
    <t xml:space="preserve"> 7.Μακροπρόθεσμες υποχρεώσεις πληρωτέες</t>
  </si>
  <si>
    <t>33.11-12</t>
  </si>
  <si>
    <t>5.  Βραχυπρόθεσμες απαιτήσεις κατά συνδεμένων επιχειρήσεων</t>
  </si>
  <si>
    <t xml:space="preserve">    στην επόμενη χρήση</t>
  </si>
  <si>
    <t>33.21-22</t>
  </si>
  <si>
    <t>6.  Βραχυπρόθεσμες απαιτήσεις κατά λοιπών συμμετοχικού</t>
  </si>
  <si>
    <t>53.10-11</t>
  </si>
  <si>
    <t xml:space="preserve"> 8.Υποχρεώσεις προς συνδεμένες επιχειρήσεις</t>
  </si>
  <si>
    <t xml:space="preserve">     ενδιαφέροντος επιχειρήσεων</t>
  </si>
  <si>
    <t>53.12-13</t>
  </si>
  <si>
    <t xml:space="preserve"> 9.Υποχρεώσεις προς λοιπές συμμετοχικού </t>
  </si>
  <si>
    <t>33.07-10</t>
  </si>
  <si>
    <t>7.  Απαιτήσεις κατά οργάνων διοικήσεως</t>
  </si>
  <si>
    <t xml:space="preserve">     ενδιαφέροντος επιχειρήσεις</t>
  </si>
  <si>
    <t>(32.04+33.17-18)</t>
  </si>
  <si>
    <t>8.  Δεσμευμένοι λογ/σμοι καταθέσεων</t>
  </si>
  <si>
    <t>53.01</t>
  </si>
  <si>
    <t>10.Μερίσματα Πληρωτέα</t>
  </si>
  <si>
    <t>(33.19+20)</t>
  </si>
  <si>
    <t>9.   Μακροπρόθεσμες απαιτήσεις εισπρακτέες
     στην επόμενη χρήση</t>
  </si>
  <si>
    <t>Υπολ. Λ/53</t>
  </si>
  <si>
    <t>11.Πιστωτές διάφοροι</t>
  </si>
  <si>
    <t>(30.97-99+33.97-99)</t>
  </si>
  <si>
    <t>10. Επισφαλείς-Επίδικοι πελάτες και χρεώστες</t>
  </si>
  <si>
    <t>(33.00-02+33.13-16+</t>
  </si>
  <si>
    <t>11.Χρεώστες διάφοροι</t>
  </si>
  <si>
    <t>Σύνολο υποχρεώσεων (ΓΙ+ΓΙΙ)</t>
  </si>
  <si>
    <t>33.95-96 +Χ.Υ. 54.08)</t>
  </si>
  <si>
    <t>35</t>
  </si>
  <si>
    <t>12. Λογ/σμοι διαχειρίσεως προκαταβολών και πιστώσεων</t>
  </si>
  <si>
    <t>ΙΙΙ.Χρεόγραφα</t>
  </si>
  <si>
    <t>(34.00-03+34.10-13+34.20-21)</t>
  </si>
  <si>
    <t>1. Μετοχές</t>
  </si>
  <si>
    <t>(34.05-06+34.15-16+34.22-23)</t>
  </si>
  <si>
    <t>2. Ομολογίες</t>
  </si>
  <si>
    <t>Υπολ. Λ/σμου 34</t>
  </si>
  <si>
    <t>3.  Λοιπά χρεόγραφα</t>
  </si>
  <si>
    <t>34.25</t>
  </si>
  <si>
    <t>4.  Ίδιες μετοχές</t>
  </si>
  <si>
    <t>53.07</t>
  </si>
  <si>
    <t>34.99</t>
  </si>
  <si>
    <t xml:space="preserve">     Προβλέψεις για υποτιμήσεις</t>
  </si>
  <si>
    <t>IV.Διαθέσιμα</t>
  </si>
  <si>
    <t>38.00</t>
  </si>
  <si>
    <t>1.  Ταμείο</t>
  </si>
  <si>
    <t>38.02</t>
  </si>
  <si>
    <t>2.  Ληγμένα τοκομερίδια εισπρακτέα</t>
  </si>
  <si>
    <t>38.03-06</t>
  </si>
  <si>
    <t>3.  Καταθέσεις όψεως και προθεσμίας</t>
  </si>
  <si>
    <t>Σύνολο κυκλοφορούντος Ενεργητικού (ΔΙ+ΔΙΙ+ΔΙΙΙ+ΔΙV)</t>
  </si>
  <si>
    <t>Ε.ΜΕΤΑΒΑΤΙΚΟΙ ΛΟΓΑΡΙΑΣΜΟΙ ΕΝΕΡΓΗΤΙΚΟΥ</t>
  </si>
  <si>
    <t>Δ. ΜΕΤΑΒΑΤΙΚΟΙ ΛΟΓΑΡΙΑΣΜΟΙ ΠΑΘΗΤΙΚΟΥ</t>
  </si>
  <si>
    <t>36.00</t>
  </si>
  <si>
    <t>1. Έξοδα επομένων χρήσεων</t>
  </si>
  <si>
    <t>56.00</t>
  </si>
  <si>
    <t xml:space="preserve"> 1.Έξοδα επόμενων χρήσεων</t>
  </si>
  <si>
    <t>36.01</t>
  </si>
  <si>
    <t>2. Έσοδα χρήσεως εισπρακτέα</t>
  </si>
  <si>
    <t>56.01</t>
  </si>
  <si>
    <t xml:space="preserve"> 2.Έξοδα χρήσεως δουλευμένα</t>
  </si>
  <si>
    <t>Υπολ. Λ/σμου 36</t>
  </si>
  <si>
    <t xml:space="preserve">3. Λοιποί μεταβατικοί λογ/σμοι ενεργητικού </t>
  </si>
  <si>
    <t>Υπολ. Λ/56</t>
  </si>
  <si>
    <t xml:space="preserve"> 3.Λοιποί μεταβατικοί λ/σμοι παθητικού</t>
  </si>
  <si>
    <t>ΓΕΝΙΚΟ ΣΥΝΟΛΟ ΕΝΕΡΓΗΤΙΚΟΥ (Α+Β+Γ+Δ+Ε)</t>
  </si>
  <si>
    <t>ΓΕΝΙΚΟ ΣΥΝΟΛΟ ΠΑΘΗΤΙΚΟΥ  (Α+Β+Γ+Δ)</t>
  </si>
  <si>
    <t>ΛΟΓΑΡΙΑΣΜΟΙ ΤΑΞΕΩΣ ΧΡΕΩΣΤΙΚΟΙ</t>
  </si>
  <si>
    <t>ΛΟΓΑΡΙΑΣΜΟΙ ΤΑΞΕΩΣ ΠΙΣΤΩΤΙΚΟΙ</t>
  </si>
  <si>
    <t>01</t>
  </si>
  <si>
    <t>1. Αλλοτρια περιουσιακά στοιχεία</t>
  </si>
  <si>
    <t>05</t>
  </si>
  <si>
    <t>1.Δικαιούχοι αλλότριων περιουσιακών στοιχείων</t>
  </si>
  <si>
    <t>02</t>
  </si>
  <si>
    <t>2. Χρεωστικοί λ/σμοι εγγυήσεων και 
    εμπράγματων ασφαλείων</t>
  </si>
  <si>
    <t>06</t>
  </si>
  <si>
    <t>2.Πιστωτικοί Λογ/σμοι εγγυήσεων και 
   εμπράγματων ασφαλείων</t>
  </si>
  <si>
    <t>03</t>
  </si>
  <si>
    <t>3. Απαιτήσεις από αμφοτεροβαρείς συμβάσεις</t>
  </si>
  <si>
    <t>07</t>
  </si>
  <si>
    <t>3.Υποχρεώσεις από αμφοτεροβαρείς συμβάσεις</t>
  </si>
  <si>
    <t>04</t>
  </si>
  <si>
    <t>4. Λοιποί λ/σμοι τάξεως</t>
  </si>
  <si>
    <t>08</t>
  </si>
  <si>
    <t>4.Λοιποί λογ/σμοι τάξεως</t>
  </si>
  <si>
    <t>ΠΙΝΑΚΑΣ ΔΙΑΘΕΣΕΩΣ ΑΠΟΤΕΛΕΣΜΑΤΩΝ</t>
  </si>
  <si>
    <t>88.00 ή 88.01 (89.99)</t>
  </si>
  <si>
    <t>Καθαρά αποτελέσματα (κέρδη ή ζημίες) χρήσεως.</t>
  </si>
  <si>
    <t>88.02-04 (42.00-02)</t>
  </si>
  <si>
    <t>Υπόλοιπο αποτελεσμάτων  (κερδών ή ζημιών)
 προηγούμενων χρήσεων</t>
  </si>
  <si>
    <t>88.06 (42.04)</t>
  </si>
  <si>
    <t>Διαφορές φορολογικού ελέγχου προηγούμενων χρήσεων.</t>
  </si>
  <si>
    <t>88.07 (Υπολ/μοί 41)</t>
  </si>
  <si>
    <t>Αποθεματικά προς διάθεση</t>
  </si>
  <si>
    <t>88.08</t>
  </si>
  <si>
    <t>ΜΕΙΟΝ 1. Φόρος εισοδήματος και εισφορά Ο.Γ.Α.</t>
  </si>
  <si>
    <t>88.09 (63.00)</t>
  </si>
  <si>
    <t xml:space="preserve">           2. Λοιποί μη ενσωματωνμένοι στο λειτουργικό κόστος φόροι</t>
  </si>
  <si>
    <t>88.99 ή 88.98</t>
  </si>
  <si>
    <t>Κέρδη προς διάθεση ή ζημίες εις νέο</t>
  </si>
  <si>
    <t>Η διάθεση των κερδών γίνεται ώς εξής:</t>
  </si>
  <si>
    <t>1. Τακτικό αποθεματικό</t>
  </si>
  <si>
    <t>2. Πρώτο μέρισμα</t>
  </si>
  <si>
    <t>2α. Αποθεματικό για ίδιες μετοχές</t>
  </si>
  <si>
    <t>3. Πρόσθετο μέρισμα</t>
  </si>
  <si>
    <t>4. Αποθεματικά καταστατικού</t>
  </si>
  <si>
    <t>41.04-05</t>
  </si>
  <si>
    <t>5. Ειδικά και έκτακτα αποθεματικά</t>
  </si>
  <si>
    <t>41.08</t>
  </si>
  <si>
    <t>6. Αφορολόγητα αποθεματικά</t>
  </si>
  <si>
    <t>41.90</t>
  </si>
  <si>
    <t>6α. Αποθεματικά από απαλλασσόμενα της φορολογίας έσοδα</t>
  </si>
  <si>
    <t>41.91</t>
  </si>
  <si>
    <t>6β. Αποθεματικά από έσοδα φορολογηθέντα κατ΄ειδικό τρόπο</t>
  </si>
  <si>
    <t>41.92</t>
  </si>
  <si>
    <t>6γ. Αποθεματικά από κέρδη τεχνικών και οικοδομικών επιχειρήσεων.</t>
  </si>
  <si>
    <t>53.08</t>
  </si>
  <si>
    <t>7. Αμοιβές από ποσοστά μελών διοικητικού συμβουλίου.</t>
  </si>
  <si>
    <t>8. Υπόλοιπο κερδών εις νέο</t>
  </si>
  <si>
    <t xml:space="preserve">    (καταβληθεί ποσό ευρώ…)</t>
  </si>
  <si>
    <t>ΛΟΓΑΡΙΑΣΜΟΙ ΕΓΛΣ</t>
  </si>
  <si>
    <t>χρήση 2020</t>
  </si>
  <si>
    <t>χρήση 2019</t>
  </si>
  <si>
    <r>
      <t>Ι.Κεφάλαιο</t>
    </r>
    <r>
      <rPr>
        <b/>
        <sz val="8"/>
        <color indexed="12"/>
        <rFont val="Arial"/>
        <family val="2"/>
        <charset val="161"/>
      </rPr>
      <t>(μετοχικό,κ.τ.λ.)(…μετοχές των…ευρώ)</t>
    </r>
  </si>
  <si>
    <r>
      <t>Μείον</t>
    </r>
    <r>
      <rPr>
        <sz val="8"/>
        <color indexed="12"/>
        <rFont val="Arial"/>
        <family val="2"/>
        <charset val="161"/>
      </rPr>
      <t xml:space="preserve">:Ζημιά από πώληση ή υποτίμηση συμμετοχών </t>
    </r>
  </si>
  <si>
    <r>
      <t>Μείον</t>
    </r>
    <r>
      <rPr>
        <sz val="8"/>
        <color indexed="12"/>
        <rFont val="Arial"/>
        <family val="2"/>
        <charset val="161"/>
      </rPr>
      <t>:  Προβλέψεις απαξιώσεων και υποτιμήσεων</t>
    </r>
  </si>
  <si>
    <r>
      <t>Μείον</t>
    </r>
    <r>
      <rPr>
        <sz val="8"/>
        <color indexed="12"/>
        <rFont val="Arial"/>
        <family val="2"/>
        <charset val="161"/>
      </rPr>
      <t xml:space="preserve">:   Οφειλόμενες δόσεις </t>
    </r>
  </si>
  <si>
    <r>
      <t xml:space="preserve">Μείον:    </t>
    </r>
    <r>
      <rPr>
        <sz val="8"/>
        <color indexed="12"/>
        <rFont val="Arial"/>
        <family val="2"/>
        <charset val="161"/>
      </rPr>
      <t>Μη δουλευμένοι τόκοι</t>
    </r>
  </si>
  <si>
    <r>
      <t>Μείον</t>
    </r>
    <r>
      <rPr>
        <sz val="8"/>
        <color indexed="12"/>
        <rFont val="Arial"/>
        <family val="2"/>
        <charset val="161"/>
      </rPr>
      <t>: Μη δουλευμένοι τόκοι</t>
    </r>
  </si>
  <si>
    <r>
      <t>Μείον</t>
    </r>
    <r>
      <rPr>
        <b/>
        <sz val="8"/>
        <color indexed="12"/>
        <rFont val="Arial"/>
        <family val="2"/>
        <charset val="161"/>
      </rPr>
      <t>:</t>
    </r>
    <r>
      <rPr>
        <sz val="8"/>
        <color indexed="12"/>
        <rFont val="Arial"/>
        <family val="2"/>
        <charset val="161"/>
      </rPr>
      <t xml:space="preserve"> Προβλέψεις</t>
    </r>
  </si>
  <si>
    <r>
      <t>Μείον:</t>
    </r>
    <r>
      <rPr>
        <sz val="8"/>
        <color indexed="12"/>
        <rFont val="Arial"/>
        <family val="2"/>
        <charset val="161"/>
      </rPr>
      <t xml:space="preserve">     Μη δουλευμένοι τόκοι</t>
    </r>
  </si>
  <si>
    <r>
      <t xml:space="preserve">     </t>
    </r>
    <r>
      <rPr>
        <b/>
        <sz val="8"/>
        <color indexed="12"/>
        <rFont val="Arial"/>
        <family val="2"/>
        <charset val="161"/>
      </rPr>
      <t xml:space="preserve"> Μείον:</t>
    </r>
    <r>
      <rPr>
        <sz val="8"/>
        <color indexed="12"/>
        <rFont val="Arial"/>
        <family val="2"/>
        <charset val="161"/>
      </rPr>
      <t xml:space="preserve"> Προβλέψεις</t>
    </r>
  </si>
  <si>
    <r>
      <t xml:space="preserve">     </t>
    </r>
    <r>
      <rPr>
        <b/>
        <sz val="8"/>
        <color indexed="12"/>
        <rFont val="Arial"/>
        <family val="2"/>
        <charset val="161"/>
      </rPr>
      <t>Μείον</t>
    </r>
    <r>
      <rPr>
        <sz val="8"/>
        <color indexed="12"/>
        <rFont val="Arial"/>
        <family val="2"/>
        <charset val="161"/>
      </rPr>
      <t xml:space="preserve">: Οφειλόμενες δόσεις  </t>
    </r>
  </si>
  <si>
    <t>ΠΑΝΕΠΙΣΤΗΜΙΟ ΘΕΣΣΑΛΙΑΣ  -- ΙΣΟΛΟΓΙΣΜΟΣ 31ης Δεκεμβρίου 2020 - Έναρξης διπλογραφικού 01ης Ιανουαρίου 2021</t>
  </si>
  <si>
    <t>1η ΧΡΗΣΗ διπλογραφικού συστήματος από 1 Ιανουαρίου 2021 - 31 Δεκεμβρίου 2021 (ΠΔ 205/1998)</t>
  </si>
  <si>
    <t>Προβλέψεις για υποτιμήσεις (ζημίες προηγ/νων χρήσεων)</t>
  </si>
  <si>
    <t>κλειόμενης χρήσεως 2020</t>
  </si>
  <si>
    <r>
      <t>Μείον</t>
    </r>
    <r>
      <rPr>
        <sz val="8"/>
        <rFont val="Arial"/>
        <family val="2"/>
        <charset val="161"/>
      </rPr>
      <t>:  Προβλέψεις απαξιώσεων και υποτιμήσεων</t>
    </r>
  </si>
  <si>
    <r>
      <t>Μείον</t>
    </r>
    <r>
      <rPr>
        <sz val="8"/>
        <rFont val="Arial"/>
        <family val="2"/>
        <charset val="161"/>
      </rPr>
      <t xml:space="preserve">:   Οφειλόμενες δόσεις </t>
    </r>
  </si>
  <si>
    <r>
      <t>Μείον</t>
    </r>
    <r>
      <rPr>
        <sz val="8"/>
        <rFont val="Arial"/>
        <family val="2"/>
        <charset val="161"/>
      </rPr>
      <t xml:space="preserve">:Ζημιά από πώληση ή υποτίμηση συμμετοχών </t>
    </r>
  </si>
  <si>
    <r>
      <t>Μείον</t>
    </r>
    <r>
      <rPr>
        <sz val="8"/>
        <rFont val="Arial"/>
        <family val="2"/>
        <charset val="161"/>
      </rPr>
      <t>: Μη δουλευμένοι τόκοι</t>
    </r>
  </si>
  <si>
    <t>Σύνολο Ιδίων Κεφαλαίων (ΑΙV)</t>
  </si>
  <si>
    <t>και προυπολογισμού Δημοσίων Επενδύσεων)</t>
  </si>
  <si>
    <t>λόγω εξόδου από την υπηρεσία</t>
  </si>
  <si>
    <t>Αξία κτήσης</t>
  </si>
  <si>
    <t>Αναπόσβεστη αξία</t>
  </si>
  <si>
    <t>ΠΑΝΕΠΙΣΤΗΜΙΟ ΘΕΣΣΑΛΙΑΣ  -- ΙΣΟΛΟΓΙΣΜΟΣ 31ης Δεκεμβρίου 2020 - Έναρξης διπλογραφικού 1ης Ιανουαρίου 2021</t>
  </si>
  <si>
    <t>1η χρήση διπλογραφικού συστήματος από 1 Ιανουαρίου 2021 - 31 Δεκεμβρίου 2021 (ΠΔ 205/1998)</t>
  </si>
  <si>
    <t>1. Ταμείο</t>
  </si>
  <si>
    <t>2. Ληγμένα τοκομερίδια εισπρακτέα</t>
  </si>
  <si>
    <t>3. Καταθέσεις όψεως και προθεσμίας</t>
  </si>
  <si>
    <t>11. Χρεώστες διάφοροι</t>
  </si>
  <si>
    <t>1. Συμμετοχές σε συνδεμένες επιχειρήσεις</t>
  </si>
  <si>
    <t>2. Συμμετοχές σε λοιπές επιχειρήσεις</t>
  </si>
  <si>
    <t>6. Τίτλοι με χαρακτήρα ακινητοποιήσεων (Κοινό Κεφάλαιο)</t>
  </si>
  <si>
    <t>7. Λοιπές μακροπρόθεσμες απαιτήσεις (ποσά για αύξηση ΜΚ συμμετοχών)</t>
  </si>
  <si>
    <t>1. Γήπεδα-Οικόπεδα</t>
  </si>
  <si>
    <t>2. Ορυχεία-Μεταλεία-Λατομεία-Αγροί-Φυτείες-Δάση</t>
  </si>
  <si>
    <t>3. Κτίρια και τεχνικά έργα</t>
  </si>
  <si>
    <t xml:space="preserve">4. Μηχανήματα-τεχνικές εγκαταστάσεις &amp; λοιπός </t>
  </si>
  <si>
    <t>5. Μεταφορικά μέσα</t>
  </si>
  <si>
    <t>6. Έπιπλα και λοιπός εξοπλισμός</t>
  </si>
  <si>
    <t>7. Ακινητοποιήσεις υπό εκτέλεση και προκαταβολές</t>
  </si>
  <si>
    <t>2. Αποθεματικά καταστατικού</t>
  </si>
  <si>
    <t>3. Ειδικά αποθεματικά (Αποτελέσματα Τακτικού Προυπολογισμού</t>
  </si>
  <si>
    <t xml:space="preserve">1. Προβλέψεις για αποζημίωση προσωπικού </t>
  </si>
  <si>
    <t>2. Λοιπές Προβλέψεις</t>
  </si>
  <si>
    <t xml:space="preserve"> 1. Προμηθευτές</t>
  </si>
  <si>
    <t xml:space="preserve"> 2. Γραμμάτια Πληρωτέα &amp; Υποσχετικές</t>
  </si>
  <si>
    <t xml:space="preserve"> 2α. Επιταγές πληρωτέες (μεταχρονολογημένες)</t>
  </si>
  <si>
    <t xml:space="preserve"> 3. Τράπεζες λ/βραχυπρόθεσμων υποχρεώσεων</t>
  </si>
  <si>
    <t xml:space="preserve"> 5. Υποχρεώσεις από φόρους τέλη</t>
  </si>
  <si>
    <t xml:space="preserve"> 6. Ασφαλιστικοί οργανισμοί</t>
  </si>
  <si>
    <t xml:space="preserve"> 7. Μακροπρόθεσμες υποχρεώσεις πληρωτέες</t>
  </si>
  <si>
    <t>11. Πιστωτές διάφοροι</t>
  </si>
  <si>
    <t>ΙV. Αποθεματικά Κεφάλαια</t>
  </si>
  <si>
    <t>Ι. Ασώματες Ακινητοποιήσεις</t>
  </si>
  <si>
    <t>5. Λοιπές Ασώματες ακινητοποιήσεις</t>
  </si>
  <si>
    <t>ΙΙ. Ενσώματες ακινητοποιήσεις</t>
  </si>
  <si>
    <t>Γ. ΠΑΓΙΟ ΕΝΕΡΓΗΤΙΚΟ</t>
  </si>
  <si>
    <t>ΙΙΙ. Συμμετοχές και άλλες μακροπρόθεσμες</t>
  </si>
  <si>
    <t>ΙΙ. Απαιτήσεις</t>
  </si>
  <si>
    <t>IV. Διαθέσιμα</t>
  </si>
  <si>
    <t>Γ. ΥΠΟΧΡΕΩΣΕΙΣ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</si>
</sst>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52" x14ac:knownFonts="1">
    <font>
      <sz val="10"/>
      <name val="Arial"/>
      <charset val="161"/>
    </font>
    <font>
      <sz val="10"/>
      <color indexed="12"/>
      <name val="Arial"/>
      <family val="2"/>
      <charset val="161"/>
    </font>
    <font>
      <sz val="10"/>
      <name val="Arial"/>
      <family val="2"/>
      <charset val="161"/>
    </font>
    <font>
      <b/>
      <sz val="14"/>
      <color indexed="18"/>
      <name val="Arial"/>
      <family val="2"/>
      <charset val="161"/>
    </font>
    <font>
      <b/>
      <sz val="14"/>
      <color indexed="12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0"/>
      <color indexed="18"/>
      <name val="Arial"/>
      <family val="2"/>
      <charset val="161"/>
    </font>
    <font>
      <sz val="10"/>
      <color indexed="17"/>
      <name val="Arial"/>
      <family val="2"/>
      <charset val="161"/>
    </font>
    <font>
      <i/>
      <sz val="10"/>
      <color indexed="12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u/>
      <sz val="10"/>
      <color indexed="12"/>
      <name val="Arial"/>
      <family val="2"/>
      <charset val="161"/>
    </font>
    <font>
      <b/>
      <sz val="10"/>
      <color indexed="60"/>
      <name val="Arial"/>
      <family val="2"/>
      <charset val="161"/>
    </font>
    <font>
      <u/>
      <sz val="10"/>
      <color indexed="12"/>
      <name val="Arial"/>
      <family val="2"/>
      <charset val="161"/>
    </font>
    <font>
      <i/>
      <u/>
      <sz val="10"/>
      <color indexed="12"/>
      <name val="Arial"/>
      <family val="2"/>
      <charset val="161"/>
    </font>
    <font>
      <b/>
      <i/>
      <sz val="10"/>
      <color indexed="12"/>
      <name val="Arial"/>
      <family val="2"/>
      <charset val="161"/>
    </font>
    <font>
      <i/>
      <u/>
      <sz val="10"/>
      <color indexed="10"/>
      <name val="Arial"/>
      <family val="2"/>
      <charset val="161"/>
    </font>
    <font>
      <b/>
      <i/>
      <sz val="10"/>
      <color indexed="10"/>
      <name val="Arial"/>
      <family val="2"/>
      <charset val="161"/>
    </font>
    <font>
      <u/>
      <sz val="10"/>
      <color indexed="10"/>
      <name val="Arial"/>
      <family val="2"/>
      <charset val="161"/>
    </font>
    <font>
      <b/>
      <u/>
      <sz val="10"/>
      <color indexed="10"/>
      <name val="Arial"/>
      <family val="2"/>
      <charset val="161"/>
    </font>
    <font>
      <b/>
      <u/>
      <sz val="10"/>
      <color indexed="18"/>
      <name val="Arial"/>
      <family val="2"/>
      <charset val="161"/>
    </font>
    <font>
      <b/>
      <sz val="14"/>
      <color indexed="60"/>
      <name val="Arial"/>
      <family val="2"/>
      <charset val="161"/>
    </font>
    <font>
      <sz val="8"/>
      <name val="Arial"/>
      <family val="2"/>
      <charset val="161"/>
    </font>
    <font>
      <sz val="8"/>
      <color indexed="12"/>
      <name val="Arial"/>
      <family val="2"/>
      <charset val="161"/>
    </font>
    <font>
      <b/>
      <sz val="8"/>
      <color indexed="60"/>
      <name val="Arial"/>
      <family val="2"/>
      <charset val="161"/>
    </font>
    <font>
      <b/>
      <sz val="8"/>
      <color indexed="12"/>
      <name val="Arial"/>
      <family val="2"/>
      <charset val="161"/>
    </font>
    <font>
      <sz val="8"/>
      <color indexed="10"/>
      <name val="Arial"/>
      <family val="2"/>
      <charset val="161"/>
    </font>
    <font>
      <b/>
      <sz val="8"/>
      <color indexed="18"/>
      <name val="Arial"/>
      <family val="2"/>
      <charset val="161"/>
    </font>
    <font>
      <sz val="8"/>
      <color indexed="58"/>
      <name val="Arial"/>
      <family val="2"/>
      <charset val="161"/>
    </font>
    <font>
      <u/>
      <sz val="8"/>
      <color indexed="12"/>
      <name val="Arial"/>
      <family val="2"/>
      <charset val="161"/>
    </font>
    <font>
      <u/>
      <sz val="8"/>
      <color indexed="10"/>
      <name val="Arial"/>
      <family val="2"/>
      <charset val="161"/>
    </font>
    <font>
      <b/>
      <sz val="8"/>
      <color indexed="58"/>
      <name val="Arial"/>
      <family val="2"/>
      <charset val="161"/>
    </font>
    <font>
      <b/>
      <sz val="8"/>
      <color indexed="10"/>
      <name val="Arial"/>
      <family val="2"/>
      <charset val="161"/>
    </font>
    <font>
      <sz val="8"/>
      <color indexed="17"/>
      <name val="Arial"/>
      <family val="2"/>
      <charset val="161"/>
    </font>
    <font>
      <i/>
      <sz val="8"/>
      <color indexed="12"/>
      <name val="Arial"/>
      <family val="2"/>
      <charset val="161"/>
    </font>
    <font>
      <i/>
      <sz val="8"/>
      <color indexed="10"/>
      <name val="Arial"/>
      <family val="2"/>
      <charset val="161"/>
    </font>
    <font>
      <b/>
      <i/>
      <sz val="8"/>
      <color indexed="12"/>
      <name val="Arial"/>
      <family val="2"/>
      <charset val="161"/>
    </font>
    <font>
      <b/>
      <sz val="8"/>
      <color indexed="17"/>
      <name val="Arial"/>
      <family val="2"/>
      <charset val="161"/>
    </font>
    <font>
      <i/>
      <sz val="8"/>
      <color indexed="17"/>
      <name val="Arial"/>
      <family val="2"/>
      <charset val="161"/>
    </font>
    <font>
      <i/>
      <u/>
      <sz val="8"/>
      <color indexed="12"/>
      <name val="Arial"/>
      <family val="2"/>
      <charset val="161"/>
    </font>
    <font>
      <i/>
      <u/>
      <sz val="8"/>
      <color indexed="10"/>
      <name val="Arial"/>
      <family val="2"/>
      <charset val="161"/>
    </font>
    <font>
      <b/>
      <u/>
      <sz val="8"/>
      <color indexed="12"/>
      <name val="Arial"/>
      <family val="2"/>
      <charset val="161"/>
    </font>
    <font>
      <b/>
      <u/>
      <sz val="8"/>
      <color indexed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u/>
      <sz val="8"/>
      <name val="Arial"/>
      <family val="2"/>
      <charset val="161"/>
    </font>
    <font>
      <u/>
      <sz val="8"/>
      <name val="Arial"/>
      <family val="2"/>
      <charset val="161"/>
    </font>
    <font>
      <b/>
      <i/>
      <sz val="8"/>
      <name val="Arial"/>
      <family val="2"/>
      <charset val="161"/>
    </font>
    <font>
      <i/>
      <sz val="8"/>
      <name val="Arial"/>
      <family val="2"/>
      <charset val="161"/>
    </font>
    <font>
      <i/>
      <u/>
      <sz val="8"/>
      <name val="Arial"/>
      <family val="2"/>
      <charset val="161"/>
    </font>
    <font>
      <b/>
      <sz val="12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double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3" fontId="1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3" fontId="11" fillId="0" borderId="0" xfId="0" applyNumberFormat="1" applyFont="1" applyProtection="1">
      <protection locked="0"/>
    </xf>
    <xf numFmtId="0" fontId="12" fillId="0" borderId="0" xfId="0" applyFont="1"/>
    <xf numFmtId="0" fontId="13" fillId="0" borderId="0" xfId="0" applyFont="1" applyAlignment="1"/>
    <xf numFmtId="3" fontId="8" fillId="0" borderId="2" xfId="0" applyNumberFormat="1" applyFont="1" applyBorder="1" applyProtection="1"/>
    <xf numFmtId="3" fontId="7" fillId="0" borderId="2" xfId="0" applyNumberFormat="1" applyFont="1" applyBorder="1" applyProtection="1"/>
    <xf numFmtId="0" fontId="6" fillId="0" borderId="0" xfId="0" applyFont="1" applyAlignment="1">
      <alignment horizontal="left" indent="2"/>
    </xf>
    <xf numFmtId="0" fontId="14" fillId="0" borderId="0" xfId="0" applyFont="1"/>
    <xf numFmtId="3" fontId="15" fillId="0" borderId="0" xfId="0" applyNumberFormat="1" applyFont="1" applyProtection="1">
      <protection locked="0"/>
    </xf>
    <xf numFmtId="3" fontId="16" fillId="0" borderId="0" xfId="0" applyNumberFormat="1" applyFont="1"/>
    <xf numFmtId="3" fontId="17" fillId="0" borderId="0" xfId="0" applyNumberFormat="1" applyFont="1" applyProtection="1">
      <protection locked="0"/>
    </xf>
    <xf numFmtId="3" fontId="18" fillId="0" borderId="0" xfId="0" applyNumberFormat="1" applyFont="1"/>
    <xf numFmtId="3" fontId="6" fillId="0" borderId="2" xfId="0" applyNumberFormat="1" applyFont="1" applyBorder="1" applyProtection="1"/>
    <xf numFmtId="3" fontId="6" fillId="0" borderId="0" xfId="0" applyNumberFormat="1" applyFont="1" applyProtection="1"/>
    <xf numFmtId="3" fontId="7" fillId="0" borderId="0" xfId="0" applyNumberFormat="1" applyFont="1" applyProtection="1"/>
    <xf numFmtId="3" fontId="14" fillId="0" borderId="0" xfId="0" applyNumberFormat="1" applyFont="1" applyProtection="1">
      <protection locked="0"/>
    </xf>
    <xf numFmtId="3" fontId="19" fillId="0" borderId="0" xfId="0" applyNumberFormat="1" applyFont="1" applyProtection="1">
      <protection locked="0"/>
    </xf>
    <xf numFmtId="0" fontId="13" fillId="0" borderId="0" xfId="0" applyFont="1" applyAlignment="1">
      <alignment horizontal="left"/>
    </xf>
    <xf numFmtId="3" fontId="1" fillId="0" borderId="0" xfId="0" applyNumberFormat="1" applyFont="1" applyProtection="1"/>
    <xf numFmtId="3" fontId="5" fillId="0" borderId="0" xfId="0" applyNumberFormat="1" applyFont="1" applyProtection="1"/>
    <xf numFmtId="3" fontId="14" fillId="0" borderId="0" xfId="0" applyNumberFormat="1" applyFont="1" applyProtection="1"/>
    <xf numFmtId="3" fontId="12" fillId="0" borderId="0" xfId="0" applyNumberFormat="1" applyFont="1" applyProtection="1"/>
    <xf numFmtId="3" fontId="19" fillId="0" borderId="0" xfId="0" applyNumberFormat="1" applyFont="1" applyProtection="1"/>
    <xf numFmtId="3" fontId="20" fillId="0" borderId="0" xfId="0" applyNumberFormat="1" applyFont="1" applyProtection="1"/>
    <xf numFmtId="0" fontId="13" fillId="0" borderId="0" xfId="0" applyFont="1"/>
    <xf numFmtId="0" fontId="21" fillId="0" borderId="0" xfId="0" applyFont="1"/>
    <xf numFmtId="0" fontId="9" fillId="0" borderId="0" xfId="0" quotePrefix="1" applyFont="1"/>
    <xf numFmtId="0" fontId="9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5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 applyFill="1" applyProtection="1">
      <protection locked="0"/>
    </xf>
    <xf numFmtId="1" fontId="1" fillId="0" borderId="0" xfId="0" applyNumberFormat="1" applyFont="1" applyFill="1" applyProtection="1"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3" fontId="1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2" xfId="0" applyFont="1" applyBorder="1" applyProtection="1"/>
    <xf numFmtId="0" fontId="7" fillId="0" borderId="2" xfId="0" applyFont="1" applyBorder="1" applyProtection="1"/>
    <xf numFmtId="0" fontId="1" fillId="0" borderId="0" xfId="0" applyFont="1" applyProtection="1"/>
    <xf numFmtId="0" fontId="5" fillId="0" borderId="0" xfId="0" applyFont="1" applyProtection="1"/>
    <xf numFmtId="0" fontId="1" fillId="0" borderId="3" xfId="0" applyFont="1" applyBorder="1" applyProtection="1">
      <protection locked="0"/>
    </xf>
    <xf numFmtId="3" fontId="1" fillId="0" borderId="6" xfId="0" applyNumberFormat="1" applyFont="1" applyBorder="1" applyAlignment="1" applyProtection="1">
      <alignment horizontal="right"/>
      <protection locked="0"/>
    </xf>
    <xf numFmtId="0" fontId="24" fillId="0" borderId="7" xfId="0" applyFont="1" applyBorder="1" applyProtection="1">
      <protection locked="0"/>
    </xf>
    <xf numFmtId="0" fontId="24" fillId="0" borderId="0" xfId="0" applyFont="1" applyProtection="1">
      <protection locked="0"/>
    </xf>
    <xf numFmtId="0" fontId="26" fillId="0" borderId="4" xfId="0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1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9" fillId="0" borderId="4" xfId="0" applyFont="1" applyBorder="1" applyProtection="1">
      <protection locked="0"/>
    </xf>
    <xf numFmtId="0" fontId="24" fillId="0" borderId="0" xfId="0" applyFont="1" applyBorder="1" applyProtection="1">
      <protection locked="0"/>
    </xf>
    <xf numFmtId="3" fontId="27" fillId="0" borderId="0" xfId="0" applyNumberFormat="1" applyFont="1" applyBorder="1" applyProtection="1">
      <protection locked="0"/>
    </xf>
    <xf numFmtId="0" fontId="28" fillId="0" borderId="13" xfId="0" applyFont="1" applyBorder="1" applyProtection="1">
      <protection locked="0"/>
    </xf>
    <xf numFmtId="3" fontId="30" fillId="0" borderId="0" xfId="0" applyNumberFormat="1" applyFont="1" applyBorder="1" applyAlignment="1" applyProtection="1">
      <protection locked="0"/>
    </xf>
    <xf numFmtId="0" fontId="32" fillId="5" borderId="15" xfId="0" applyFont="1" applyFill="1" applyBorder="1" applyProtection="1">
      <protection locked="0"/>
    </xf>
    <xf numFmtId="0" fontId="28" fillId="0" borderId="7" xfId="0" applyFont="1" applyBorder="1" applyProtection="1">
      <protection locked="0"/>
    </xf>
    <xf numFmtId="0" fontId="32" fillId="5" borderId="17" xfId="0" applyFont="1" applyFill="1" applyBorder="1" applyProtection="1">
      <protection locked="0"/>
    </xf>
    <xf numFmtId="0" fontId="28" fillId="0" borderId="0" xfId="0" applyFont="1" applyBorder="1" applyProtection="1">
      <protection locked="0"/>
    </xf>
    <xf numFmtId="1" fontId="26" fillId="0" borderId="0" xfId="0" applyNumberFormat="1" applyFont="1" applyBorder="1" applyAlignment="1" applyProtection="1">
      <protection locked="0"/>
    </xf>
    <xf numFmtId="0" fontId="34" fillId="5" borderId="15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4" fillId="0" borderId="5" xfId="0" applyNumberFormat="1" applyFont="1" applyFill="1" applyBorder="1" applyProtection="1">
      <protection locked="0"/>
    </xf>
    <xf numFmtId="3" fontId="27" fillId="0" borderId="0" xfId="0" applyNumberFormat="1" applyFont="1" applyBorder="1" applyAlignment="1" applyProtection="1">
      <alignment horizontal="right"/>
      <protection locked="0"/>
    </xf>
    <xf numFmtId="3" fontId="27" fillId="0" borderId="5" xfId="0" applyNumberFormat="1" applyFont="1" applyBorder="1" applyProtection="1">
      <protection locked="0"/>
    </xf>
    <xf numFmtId="0" fontId="28" fillId="5" borderId="17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Protection="1">
      <protection locked="0"/>
    </xf>
    <xf numFmtId="0" fontId="27" fillId="0" borderId="14" xfId="0" applyFont="1" applyFill="1" applyBorder="1" applyProtection="1">
      <protection locked="0"/>
    </xf>
    <xf numFmtId="3" fontId="24" fillId="0" borderId="0" xfId="0" applyNumberFormat="1" applyFont="1" applyFill="1" applyBorder="1" applyProtection="1">
      <protection locked="0"/>
    </xf>
    <xf numFmtId="4" fontId="35" fillId="0" borderId="2" xfId="0" applyNumberFormat="1" applyFont="1" applyFill="1" applyBorder="1" applyAlignment="1" applyProtection="1">
      <alignment horizontal="right"/>
      <protection locked="0"/>
    </xf>
    <xf numFmtId="4" fontId="24" fillId="0" borderId="0" xfId="0" applyNumberFormat="1" applyFont="1" applyBorder="1" applyProtection="1">
      <protection locked="0"/>
    </xf>
    <xf numFmtId="4" fontId="27" fillId="0" borderId="0" xfId="0" applyNumberFormat="1" applyFont="1" applyBorder="1" applyAlignment="1" applyProtection="1">
      <alignment horizontal="right"/>
      <protection locked="0"/>
    </xf>
    <xf numFmtId="4" fontId="36" fillId="0" borderId="2" xfId="0" applyNumberFormat="1" applyFont="1" applyBorder="1" applyAlignment="1" applyProtection="1">
      <alignment horizontal="right"/>
      <protection locked="0"/>
    </xf>
    <xf numFmtId="0" fontId="35" fillId="5" borderId="17" xfId="0" applyFont="1" applyFill="1" applyBorder="1" applyProtection="1">
      <protection locked="0"/>
    </xf>
    <xf numFmtId="0" fontId="37" fillId="0" borderId="0" xfId="0" applyFont="1" applyBorder="1" applyProtection="1">
      <protection locked="0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3" fontId="27" fillId="0" borderId="14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Border="1" applyProtection="1">
      <protection locked="0"/>
    </xf>
    <xf numFmtId="0" fontId="35" fillId="0" borderId="0" xfId="0" applyFont="1" applyBorder="1" applyProtection="1">
      <protection locked="0"/>
    </xf>
    <xf numFmtId="3" fontId="26" fillId="0" borderId="5" xfId="0" applyNumberFormat="1" applyFont="1" applyFill="1" applyBorder="1" applyAlignment="1" applyProtection="1">
      <alignment horizontal="center"/>
      <protection locked="0"/>
    </xf>
    <xf numFmtId="3" fontId="33" fillId="0" borderId="5" xfId="0" applyNumberFormat="1" applyFont="1" applyBorder="1" applyAlignment="1" applyProtection="1">
      <alignment horizontal="center"/>
      <protection locked="0"/>
    </xf>
    <xf numFmtId="0" fontId="34" fillId="5" borderId="17" xfId="0" applyFont="1" applyFill="1" applyBorder="1" applyProtection="1">
      <protection locked="0"/>
    </xf>
    <xf numFmtId="4" fontId="24" fillId="0" borderId="0" xfId="0" applyNumberFormat="1" applyFont="1" applyFill="1" applyBorder="1" applyProtection="1">
      <protection locked="0"/>
    </xf>
    <xf numFmtId="4" fontId="35" fillId="0" borderId="0" xfId="0" applyNumberFormat="1" applyFont="1" applyFill="1" applyBorder="1" applyAlignment="1" applyProtection="1">
      <alignment horizontal="right"/>
      <protection locked="0"/>
    </xf>
    <xf numFmtId="4" fontId="35" fillId="0" borderId="0" xfId="0" applyNumberFormat="1" applyFont="1" applyFill="1" applyBorder="1" applyProtection="1">
      <protection locked="0"/>
    </xf>
    <xf numFmtId="4" fontId="36" fillId="0" borderId="0" xfId="0" applyNumberFormat="1" applyFont="1" applyFill="1" applyBorder="1" applyProtection="1">
      <protection locked="0"/>
    </xf>
    <xf numFmtId="4" fontId="36" fillId="0" borderId="14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center"/>
      <protection locked="0"/>
    </xf>
    <xf numFmtId="3" fontId="26" fillId="0" borderId="19" xfId="0" applyNumberFormat="1" applyFont="1" applyFill="1" applyBorder="1" applyProtection="1">
      <protection locked="0"/>
    </xf>
    <xf numFmtId="3" fontId="33" fillId="0" borderId="19" xfId="0" applyNumberFormat="1" applyFont="1" applyBorder="1" applyAlignment="1" applyProtection="1">
      <alignment horizontal="center"/>
      <protection locked="0"/>
    </xf>
    <xf numFmtId="3" fontId="33" fillId="0" borderId="19" xfId="0" applyNumberFormat="1" applyFont="1" applyBorder="1" applyProtection="1">
      <protection locked="0"/>
    </xf>
    <xf numFmtId="0" fontId="38" fillId="5" borderId="15" xfId="0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horizontal="right"/>
    </xf>
    <xf numFmtId="4" fontId="36" fillId="0" borderId="0" xfId="0" applyNumberFormat="1" applyFont="1" applyFill="1" applyBorder="1" applyAlignment="1" applyProtection="1">
      <alignment horizontal="right"/>
      <protection locked="0"/>
    </xf>
    <xf numFmtId="4" fontId="33" fillId="0" borderId="0" xfId="0" applyNumberFormat="1" applyFont="1" applyFill="1" applyBorder="1" applyAlignment="1" applyProtection="1">
      <alignment horizontal="right"/>
    </xf>
    <xf numFmtId="4" fontId="26" fillId="0" borderId="2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Protection="1">
      <protection locked="0"/>
    </xf>
    <xf numFmtId="4" fontId="33" fillId="0" borderId="20" xfId="0" applyNumberFormat="1" applyFont="1" applyFill="1" applyBorder="1" applyAlignment="1" applyProtection="1">
      <alignment horizontal="right"/>
    </xf>
    <xf numFmtId="4" fontId="26" fillId="0" borderId="0" xfId="0" applyNumberFormat="1" applyFont="1" applyFill="1" applyBorder="1" applyAlignment="1" applyProtection="1">
      <alignment horizontal="right"/>
      <protection locked="0"/>
    </xf>
    <xf numFmtId="4" fontId="33" fillId="0" borderId="0" xfId="0" applyNumberFormat="1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right"/>
      <protection locked="0"/>
    </xf>
    <xf numFmtId="4" fontId="27" fillId="0" borderId="14" xfId="0" applyNumberFormat="1" applyFont="1" applyFill="1" applyBorder="1" applyAlignment="1" applyProtection="1">
      <alignment horizontal="right"/>
      <protection locked="0"/>
    </xf>
    <xf numFmtId="4" fontId="26" fillId="0" borderId="2" xfId="0" applyNumberFormat="1" applyFont="1" applyFill="1" applyBorder="1" applyAlignment="1" applyProtection="1">
      <alignment horizontal="right"/>
      <protection locked="0"/>
    </xf>
    <xf numFmtId="4" fontId="33" fillId="0" borderId="20" xfId="0" applyNumberFormat="1" applyFont="1" applyFill="1" applyBorder="1" applyAlignment="1" applyProtection="1">
      <alignment horizontal="right"/>
      <protection locked="0"/>
    </xf>
    <xf numFmtId="0" fontId="39" fillId="5" borderId="17" xfId="0" applyFont="1" applyFill="1" applyBorder="1" applyProtection="1">
      <protection locked="0"/>
    </xf>
    <xf numFmtId="4" fontId="27" fillId="0" borderId="0" xfId="0" applyNumberFormat="1" applyFont="1" applyFill="1" applyBorder="1" applyAlignment="1" applyProtection="1">
      <alignment horizontal="right"/>
      <protection locked="0"/>
    </xf>
    <xf numFmtId="4" fontId="26" fillId="0" borderId="0" xfId="0" applyNumberFormat="1" applyFont="1" applyBorder="1" applyProtection="1">
      <protection locked="0"/>
    </xf>
    <xf numFmtId="4" fontId="33" fillId="0" borderId="2" xfId="0" applyNumberFormat="1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right"/>
      <protection locked="0"/>
    </xf>
    <xf numFmtId="0" fontId="34" fillId="5" borderId="17" xfId="0" quotePrefix="1" applyFont="1" applyFill="1" applyBorder="1" applyProtection="1">
      <protection locked="0"/>
    </xf>
    <xf numFmtId="0" fontId="37" fillId="0" borderId="7" xfId="0" applyFont="1" applyBorder="1" applyProtection="1">
      <protection locked="0"/>
    </xf>
    <xf numFmtId="0" fontId="30" fillId="0" borderId="0" xfId="0" applyFont="1" applyBorder="1" applyProtection="1"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1" fillId="0" borderId="0" xfId="0" applyNumberFormat="1" applyFont="1" applyFill="1" applyBorder="1" applyAlignment="1" applyProtection="1">
      <alignment horizontal="right"/>
      <protection locked="0"/>
    </xf>
    <xf numFmtId="4" fontId="33" fillId="0" borderId="14" xfId="0" applyNumberFormat="1" applyFont="1" applyFill="1" applyBorder="1" applyAlignment="1" applyProtection="1">
      <alignment horizontal="right"/>
    </xf>
    <xf numFmtId="3" fontId="35" fillId="0" borderId="0" xfId="0" applyNumberFormat="1" applyFont="1" applyFill="1" applyBorder="1" applyProtection="1">
      <protection locked="0"/>
    </xf>
    <xf numFmtId="4" fontId="36" fillId="0" borderId="0" xfId="0" applyNumberFormat="1" applyFont="1" applyBorder="1" applyProtection="1">
      <protection locked="0"/>
    </xf>
    <xf numFmtId="4" fontId="27" fillId="0" borderId="0" xfId="0" applyNumberFormat="1" applyFont="1" applyFill="1" applyBorder="1" applyAlignment="1" applyProtection="1">
      <alignment horizontal="right"/>
    </xf>
    <xf numFmtId="0" fontId="26" fillId="0" borderId="7" xfId="0" applyFont="1" applyBorder="1" applyProtection="1">
      <protection locked="0"/>
    </xf>
    <xf numFmtId="3" fontId="40" fillId="0" borderId="0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horizontal="right"/>
    </xf>
    <xf numFmtId="4" fontId="24" fillId="0" borderId="0" xfId="0" quotePrefix="1" applyNumberFormat="1" applyFont="1" applyFill="1" applyBorder="1" applyAlignment="1" applyProtection="1">
      <alignment horizontal="right"/>
      <protection locked="0"/>
    </xf>
    <xf numFmtId="4" fontId="41" fillId="0" borderId="0" xfId="0" applyNumberFormat="1" applyFont="1" applyBorder="1" applyProtection="1">
      <protection locked="0"/>
    </xf>
    <xf numFmtId="4" fontId="27" fillId="0" borderId="0" xfId="0" quotePrefix="1" applyNumberFormat="1" applyFont="1" applyFill="1" applyBorder="1" applyAlignment="1" applyProtection="1">
      <alignment horizontal="right"/>
      <protection locked="0"/>
    </xf>
    <xf numFmtId="0" fontId="34" fillId="5" borderId="15" xfId="0" quotePrefix="1" applyFont="1" applyFill="1" applyBorder="1" applyProtection="1">
      <protection locked="0"/>
    </xf>
    <xf numFmtId="0" fontId="25" fillId="0" borderId="7" xfId="0" applyFont="1" applyBorder="1" applyProtection="1">
      <protection locked="0"/>
    </xf>
    <xf numFmtId="4" fontId="28" fillId="0" borderId="2" xfId="0" applyNumberFormat="1" applyFont="1" applyFill="1" applyBorder="1" applyAlignment="1" applyProtection="1">
      <alignment horizontal="right"/>
    </xf>
    <xf numFmtId="4" fontId="25" fillId="0" borderId="0" xfId="0" applyNumberFormat="1" applyFont="1" applyBorder="1" applyProtection="1">
      <protection locked="0"/>
    </xf>
    <xf numFmtId="4" fontId="25" fillId="0" borderId="2" xfId="0" applyNumberFormat="1" applyFont="1" applyFill="1" applyBorder="1" applyAlignment="1" applyProtection="1">
      <alignment horizontal="right"/>
    </xf>
    <xf numFmtId="0" fontId="26" fillId="0" borderId="0" xfId="0" applyFont="1" applyBorder="1" applyProtection="1">
      <protection locked="0"/>
    </xf>
    <xf numFmtId="0" fontId="42" fillId="0" borderId="7" xfId="0" applyFont="1" applyBorder="1" applyProtection="1">
      <protection locked="0"/>
    </xf>
    <xf numFmtId="4" fontId="30" fillId="0" borderId="0" xfId="0" applyNumberFormat="1" applyFont="1" applyFill="1" applyBorder="1" applyAlignment="1" applyProtection="1">
      <alignment horizontal="right"/>
    </xf>
    <xf numFmtId="4" fontId="42" fillId="0" borderId="0" xfId="0" applyNumberFormat="1" applyFont="1" applyFill="1" applyBorder="1" applyAlignment="1" applyProtection="1">
      <alignment horizontal="right"/>
    </xf>
    <xf numFmtId="4" fontId="31" fillId="0" borderId="0" xfId="0" applyNumberFormat="1" applyFont="1" applyFill="1" applyBorder="1" applyAlignment="1" applyProtection="1">
      <alignment horizontal="right"/>
    </xf>
    <xf numFmtId="4" fontId="43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 applyProtection="1">
      <protection locked="0"/>
    </xf>
    <xf numFmtId="4" fontId="25" fillId="0" borderId="20" xfId="0" applyNumberFormat="1" applyFont="1" applyFill="1" applyBorder="1" applyAlignment="1" applyProtection="1">
      <alignment horizontal="right"/>
    </xf>
    <xf numFmtId="4" fontId="35" fillId="0" borderId="0" xfId="0" applyNumberFormat="1" applyFont="1" applyBorder="1" applyProtection="1">
      <protection locked="0"/>
    </xf>
    <xf numFmtId="0" fontId="38" fillId="5" borderId="17" xfId="0" applyFont="1" applyFill="1" applyBorder="1" applyProtection="1">
      <protection locked="0"/>
    </xf>
    <xf numFmtId="4" fontId="30" fillId="0" borderId="0" xfId="0" applyNumberFormat="1" applyFont="1" applyFill="1" applyBorder="1" applyAlignment="1" applyProtection="1">
      <alignment horizontal="right"/>
      <protection locked="0"/>
    </xf>
    <xf numFmtId="4" fontId="31" fillId="0" borderId="0" xfId="0" applyNumberFormat="1" applyFont="1" applyFill="1" applyBorder="1" applyAlignment="1" applyProtection="1">
      <alignment horizontal="right"/>
      <protection locked="0"/>
    </xf>
    <xf numFmtId="4" fontId="35" fillId="0" borderId="5" xfId="0" applyNumberFormat="1" applyFont="1" applyFill="1" applyBorder="1" applyAlignment="1" applyProtection="1">
      <alignment horizontal="right"/>
      <protection locked="0"/>
    </xf>
    <xf numFmtId="4" fontId="27" fillId="0" borderId="5" xfId="0" applyNumberFormat="1" applyFont="1" applyFill="1" applyBorder="1" applyAlignment="1" applyProtection="1">
      <alignment horizontal="right"/>
      <protection locked="0"/>
    </xf>
    <xf numFmtId="49" fontId="24" fillId="0" borderId="7" xfId="0" applyNumberFormat="1" applyFont="1" applyBorder="1" applyProtection="1">
      <protection locked="0"/>
    </xf>
    <xf numFmtId="4" fontId="36" fillId="0" borderId="5" xfId="0" applyNumberFormat="1" applyFont="1" applyFill="1" applyBorder="1" applyAlignment="1" applyProtection="1">
      <alignment horizontal="right"/>
      <protection locked="0"/>
    </xf>
    <xf numFmtId="0" fontId="34" fillId="5" borderId="15" xfId="0" applyFont="1" applyFill="1" applyBorder="1" applyAlignment="1" applyProtection="1">
      <alignment vertical="top"/>
      <protection locked="0"/>
    </xf>
    <xf numFmtId="0" fontId="24" fillId="0" borderId="7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4" fontId="24" fillId="0" borderId="14" xfId="0" applyNumberFormat="1" applyFont="1" applyBorder="1" applyProtection="1">
      <protection locked="0"/>
    </xf>
    <xf numFmtId="4" fontId="24" fillId="0" borderId="14" xfId="0" applyNumberFormat="1" applyFont="1" applyFill="1" applyBorder="1" applyProtection="1">
      <protection locked="0"/>
    </xf>
    <xf numFmtId="4" fontId="28" fillId="3" borderId="2" xfId="0" applyNumberFormat="1" applyFont="1" applyFill="1" applyBorder="1" applyAlignment="1" applyProtection="1">
      <alignment horizontal="right"/>
    </xf>
    <xf numFmtId="4" fontId="25" fillId="4" borderId="2" xfId="0" applyNumberFormat="1" applyFont="1" applyFill="1" applyBorder="1" applyAlignment="1" applyProtection="1">
      <alignment horizontal="right"/>
    </xf>
    <xf numFmtId="4" fontId="25" fillId="4" borderId="20" xfId="0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34" fillId="5" borderId="15" xfId="0" quotePrefix="1" applyFont="1" applyFill="1" applyBorder="1" applyAlignment="1" applyProtection="1">
      <alignment vertical="top"/>
      <protection locked="0"/>
    </xf>
    <xf numFmtId="0" fontId="34" fillId="5" borderId="17" xfId="0" quotePrefix="1" applyFont="1" applyFill="1" applyBorder="1" applyAlignment="1" applyProtection="1">
      <alignment vertical="top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34" fillId="0" borderId="4" xfId="0" applyFont="1" applyBorder="1" applyProtection="1">
      <protection locked="0"/>
    </xf>
    <xf numFmtId="4" fontId="33" fillId="0" borderId="21" xfId="0" applyNumberFormat="1" applyFont="1" applyFill="1" applyBorder="1" applyAlignment="1" applyProtection="1">
      <alignment horizontal="right"/>
    </xf>
    <xf numFmtId="0" fontId="34" fillId="0" borderId="13" xfId="0" applyFont="1" applyBorder="1" applyProtection="1">
      <protection locked="0"/>
    </xf>
    <xf numFmtId="0" fontId="24" fillId="0" borderId="22" xfId="0" applyFont="1" applyBorder="1" applyProtection="1">
      <protection locked="0"/>
    </xf>
    <xf numFmtId="0" fontId="24" fillId="0" borderId="23" xfId="0" applyFont="1" applyBorder="1" applyProtection="1">
      <protection locked="0"/>
    </xf>
    <xf numFmtId="3" fontId="24" fillId="0" borderId="24" xfId="0" applyNumberFormat="1" applyFont="1" applyFill="1" applyBorder="1" applyProtection="1">
      <protection locked="0"/>
    </xf>
    <xf numFmtId="4" fontId="24" fillId="0" borderId="24" xfId="0" applyNumberFormat="1" applyFont="1" applyFill="1" applyBorder="1" applyAlignment="1" applyProtection="1">
      <alignment horizontal="right"/>
      <protection locked="0"/>
    </xf>
    <xf numFmtId="4" fontId="26" fillId="0" borderId="25" xfId="0" applyNumberFormat="1" applyFont="1" applyFill="1" applyBorder="1" applyAlignment="1" applyProtection="1">
      <alignment horizontal="right"/>
    </xf>
    <xf numFmtId="4" fontId="24" fillId="0" borderId="24" xfId="0" applyNumberFormat="1" applyFont="1" applyBorder="1" applyProtection="1">
      <protection locked="0"/>
    </xf>
    <xf numFmtId="4" fontId="27" fillId="0" borderId="24" xfId="0" applyNumberFormat="1" applyFont="1" applyFill="1" applyBorder="1" applyAlignment="1" applyProtection="1">
      <alignment horizontal="right"/>
      <protection locked="0"/>
    </xf>
    <xf numFmtId="4" fontId="33" fillId="0" borderId="25" xfId="0" applyNumberFormat="1" applyFont="1" applyFill="1" applyBorder="1" applyAlignment="1" applyProtection="1">
      <alignment horizontal="right"/>
    </xf>
    <xf numFmtId="0" fontId="34" fillId="0" borderId="26" xfId="0" applyFont="1" applyBorder="1" applyProtection="1">
      <protection locked="0"/>
    </xf>
    <xf numFmtId="0" fontId="24" fillId="0" borderId="24" xfId="0" applyFont="1" applyBorder="1" applyProtection="1">
      <protection locked="0"/>
    </xf>
    <xf numFmtId="4" fontId="26" fillId="0" borderId="27" xfId="0" applyNumberFormat="1" applyFont="1" applyFill="1" applyBorder="1" applyAlignment="1" applyProtection="1">
      <alignment horizontal="right"/>
    </xf>
    <xf numFmtId="4" fontId="24" fillId="0" borderId="24" xfId="0" applyNumberFormat="1" applyFont="1" applyFill="1" applyBorder="1" applyProtection="1">
      <protection locked="0"/>
    </xf>
    <xf numFmtId="4" fontId="33" fillId="0" borderId="28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3" fontId="45" fillId="0" borderId="0" xfId="0" applyNumberFormat="1" applyFont="1" applyFill="1" applyBorder="1" applyProtection="1"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Fill="1" applyBorder="1" applyAlignment="1" applyProtection="1">
      <alignment horizontal="right"/>
      <protection locked="0"/>
    </xf>
    <xf numFmtId="3" fontId="49" fillId="0" borderId="0" xfId="0" applyNumberFormat="1" applyFont="1" applyFill="1" applyBorder="1" applyProtection="1">
      <protection locked="0"/>
    </xf>
    <xf numFmtId="4" fontId="45" fillId="0" borderId="0" xfId="0" applyNumberFormat="1" applyFont="1" applyFill="1" applyBorder="1" applyProtection="1">
      <protection locked="0"/>
    </xf>
    <xf numFmtId="4" fontId="49" fillId="0" borderId="0" xfId="0" applyNumberFormat="1" applyFont="1" applyFill="1" applyBorder="1" applyAlignment="1" applyProtection="1">
      <alignment horizontal="right"/>
      <protection locked="0"/>
    </xf>
    <xf numFmtId="3" fontId="50" fillId="0" borderId="0" xfId="0" applyNumberFormat="1" applyFont="1" applyFill="1" applyBorder="1" applyProtection="1">
      <protection locked="0"/>
    </xf>
    <xf numFmtId="4" fontId="45" fillId="0" borderId="0" xfId="0" applyNumberFormat="1" applyFont="1" applyFill="1" applyBorder="1" applyAlignment="1" applyProtection="1">
      <alignment horizontal="right"/>
    </xf>
    <xf numFmtId="4" fontId="45" fillId="0" borderId="0" xfId="0" quotePrefix="1" applyNumberFormat="1" applyFont="1" applyFill="1" applyBorder="1" applyAlignment="1" applyProtection="1">
      <alignment horizontal="right"/>
      <protection locked="0"/>
    </xf>
    <xf numFmtId="4" fontId="44" fillId="0" borderId="2" xfId="0" applyNumberFormat="1" applyFont="1" applyFill="1" applyBorder="1" applyAlignment="1" applyProtection="1">
      <alignment horizontal="right"/>
    </xf>
    <xf numFmtId="4" fontId="50" fillId="0" borderId="0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Border="1" applyAlignment="1" applyProtection="1">
      <alignment horizontal="right"/>
    </xf>
    <xf numFmtId="4" fontId="47" fillId="0" borderId="0" xfId="0" applyNumberFormat="1" applyFont="1" applyFill="1" applyBorder="1" applyAlignment="1" applyProtection="1">
      <alignment horizontal="right"/>
      <protection locked="0"/>
    </xf>
    <xf numFmtId="0" fontId="44" fillId="0" borderId="4" xfId="0" applyFont="1" applyFill="1" applyBorder="1" applyProtection="1">
      <protection locked="0"/>
    </xf>
    <xf numFmtId="0" fontId="44" fillId="0" borderId="0" xfId="0" applyFont="1" applyFill="1" applyBorder="1" applyProtection="1">
      <protection locked="0"/>
    </xf>
    <xf numFmtId="0" fontId="45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4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Protection="1">
      <protection locked="0"/>
    </xf>
    <xf numFmtId="0" fontId="45" fillId="0" borderId="4" xfId="0" applyFont="1" applyFill="1" applyBorder="1" applyProtection="1">
      <protection locked="0"/>
    </xf>
    <xf numFmtId="0" fontId="48" fillId="0" borderId="4" xfId="0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0" fontId="49" fillId="0" borderId="4" xfId="0" applyFont="1" applyFill="1" applyBorder="1" applyProtection="1">
      <protection locked="0"/>
    </xf>
    <xf numFmtId="0" fontId="49" fillId="0" borderId="0" xfId="0" applyFont="1" applyFill="1" applyBorder="1" applyProtection="1">
      <protection locked="0"/>
    </xf>
    <xf numFmtId="0" fontId="47" fillId="0" borderId="4" xfId="0" applyFont="1" applyFill="1" applyBorder="1" applyProtection="1">
      <protection locked="0"/>
    </xf>
    <xf numFmtId="0" fontId="47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4" fillId="0" borderId="0" xfId="0" applyFont="1" applyFill="1" applyProtection="1"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44" fillId="0" borderId="29" xfId="0" applyFont="1" applyFill="1" applyBorder="1" applyAlignment="1" applyProtection="1">
      <alignment horizontal="center"/>
      <protection locked="0"/>
    </xf>
    <xf numFmtId="4" fontId="45" fillId="0" borderId="14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</xf>
    <xf numFmtId="4" fontId="49" fillId="0" borderId="14" xfId="0" applyNumberFormat="1" applyFont="1" applyFill="1" applyBorder="1" applyAlignment="1" applyProtection="1">
      <alignment horizontal="right"/>
      <protection locked="0"/>
    </xf>
    <xf numFmtId="4" fontId="44" fillId="0" borderId="20" xfId="0" applyNumberFormat="1" applyFont="1" applyFill="1" applyBorder="1" applyAlignment="1" applyProtection="1">
      <alignment horizontal="right"/>
    </xf>
    <xf numFmtId="0" fontId="46" fillId="0" borderId="4" xfId="0" applyFont="1" applyFill="1" applyBorder="1" applyProtection="1">
      <protection locked="0"/>
    </xf>
    <xf numFmtId="4" fontId="23" fillId="0" borderId="0" xfId="0" applyNumberFormat="1" applyFont="1" applyFill="1" applyBorder="1" applyAlignment="1" applyProtection="1">
      <alignment horizontal="right"/>
      <protection locked="0"/>
    </xf>
    <xf numFmtId="4" fontId="23" fillId="0" borderId="0" xfId="0" applyNumberFormat="1" applyFont="1" applyFill="1" applyBorder="1" applyAlignment="1" applyProtection="1">
      <alignment horizontal="right"/>
    </xf>
    <xf numFmtId="0" fontId="2" fillId="0" borderId="31" xfId="0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30" xfId="0" applyFont="1" applyFill="1" applyBorder="1" applyProtection="1">
      <protection locked="0"/>
    </xf>
    <xf numFmtId="0" fontId="2" fillId="0" borderId="31" xfId="0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 horizontal="right"/>
      <protection locked="0"/>
    </xf>
    <xf numFmtId="0" fontId="23" fillId="0" borderId="4" xfId="0" applyFont="1" applyFill="1" applyBorder="1" applyProtection="1"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Fill="1" applyProtection="1">
      <protection locked="0"/>
    </xf>
    <xf numFmtId="4" fontId="23" fillId="0" borderId="14" xfId="0" applyNumberFormat="1" applyFont="1" applyFill="1" applyBorder="1" applyAlignment="1" applyProtection="1">
      <alignment horizontal="right"/>
    </xf>
    <xf numFmtId="4" fontId="44" fillId="0" borderId="0" xfId="0" applyNumberFormat="1" applyFont="1" applyFill="1" applyBorder="1" applyAlignment="1" applyProtection="1">
      <alignment horizontal="center"/>
      <protection locked="0"/>
    </xf>
    <xf numFmtId="4" fontId="44" fillId="0" borderId="16" xfId="0" applyNumberFormat="1" applyFont="1" applyFill="1" applyBorder="1" applyAlignment="1" applyProtection="1">
      <alignment horizontal="center"/>
      <protection locked="0"/>
    </xf>
    <xf numFmtId="3" fontId="3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 horizontal="center"/>
      <protection locked="0"/>
    </xf>
    <xf numFmtId="3" fontId="31" fillId="0" borderId="14" xfId="0" applyNumberFormat="1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3" fontId="26" fillId="0" borderId="5" xfId="0" applyNumberFormat="1" applyFont="1" applyFill="1" applyBorder="1" applyAlignment="1" applyProtection="1">
      <alignment horizontal="center"/>
      <protection locked="0"/>
    </xf>
    <xf numFmtId="1" fontId="33" fillId="0" borderId="0" xfId="0" applyNumberFormat="1" applyFont="1" applyBorder="1" applyAlignment="1" applyProtection="1">
      <alignment horizontal="center"/>
      <protection locked="0"/>
    </xf>
    <xf numFmtId="1" fontId="33" fillId="0" borderId="16" xfId="0" applyNumberFormat="1" applyFont="1" applyBorder="1" applyAlignment="1" applyProtection="1">
      <alignment horizontal="center"/>
      <protection locked="0"/>
    </xf>
    <xf numFmtId="1" fontId="26" fillId="0" borderId="0" xfId="0" applyNumberFormat="1" applyFont="1" applyBorder="1" applyAlignment="1" applyProtection="1">
      <alignment horizontal="center"/>
      <protection locked="0"/>
    </xf>
    <xf numFmtId="3" fontId="33" fillId="0" borderId="5" xfId="0" applyNumberFormat="1" applyFont="1" applyBorder="1" applyAlignment="1" applyProtection="1">
      <alignment horizontal="center"/>
      <protection locked="0"/>
    </xf>
    <xf numFmtId="3" fontId="33" fillId="0" borderId="18" xfId="0" applyNumberFormat="1" applyFont="1" applyBorder="1" applyAlignment="1" applyProtection="1">
      <alignment horizontal="center"/>
      <protection locked="0"/>
    </xf>
    <xf numFmtId="1" fontId="33" fillId="0" borderId="14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22" fillId="2" borderId="0" xfId="0" applyFont="1" applyFill="1" applyAlignment="1" applyProtection="1">
      <alignment horizontal="center"/>
      <protection locked="0"/>
    </xf>
    <xf numFmtId="0" fontId="51" fillId="0" borderId="0" xfId="0" applyFont="1" applyAlignment="1">
      <alignment horizontal="center" vertical="center"/>
    </xf>
    <xf numFmtId="164" fontId="51" fillId="0" borderId="0" xfId="0" applyNumberFormat="1" applyFont="1" applyFill="1" applyBorder="1" applyAlignment="1" applyProtection="1">
      <alignment horizontal="center"/>
      <protection locked="0"/>
    </xf>
    <xf numFmtId="1" fontId="44" fillId="0" borderId="0" xfId="0" applyNumberFormat="1" applyFont="1" applyFill="1" applyBorder="1" applyAlignment="1" applyProtection="1">
      <alignment horizontal="center"/>
      <protection locked="0"/>
    </xf>
    <xf numFmtId="1" fontId="44" fillId="0" borderId="14" xfId="0" applyNumberFormat="1" applyFont="1" applyFill="1" applyBorder="1" applyAlignment="1" applyProtection="1">
      <alignment horizontal="center"/>
      <protection locked="0"/>
    </xf>
    <xf numFmtId="0" fontId="44" fillId="0" borderId="8" xfId="0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center"/>
      <protection locked="0"/>
    </xf>
    <xf numFmtId="0" fontId="44" fillId="0" borderId="12" xfId="0" applyFont="1" applyFill="1" applyBorder="1" applyAlignment="1" applyProtection="1">
      <alignment horizontal="center"/>
      <protection locked="0"/>
    </xf>
    <xf numFmtId="3" fontId="46" fillId="0" borderId="0" xfId="0" applyNumberFormat="1" applyFont="1" applyFill="1" applyBorder="1" applyAlignment="1" applyProtection="1">
      <alignment horizontal="center"/>
      <protection locked="0"/>
    </xf>
    <xf numFmtId="3" fontId="46" fillId="0" borderId="14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X153"/>
  <sheetViews>
    <sheetView topLeftCell="A10" workbookViewId="0">
      <selection activeCell="L38" sqref="L38"/>
    </sheetView>
  </sheetViews>
  <sheetFormatPr defaultColWidth="9.140625" defaultRowHeight="12.75" x14ac:dyDescent="0.2"/>
  <cols>
    <col min="1" max="1" width="20.5703125" style="51" customWidth="1"/>
    <col min="2" max="2" width="47" style="51" bestFit="1" customWidth="1"/>
    <col min="3" max="3" width="3" style="51" bestFit="1" customWidth="1"/>
    <col min="4" max="6" width="12.7109375" style="51" customWidth="1"/>
    <col min="7" max="7" width="5" style="51" customWidth="1"/>
    <col min="8" max="10" width="12.7109375" style="51" customWidth="1"/>
    <col min="11" max="11" width="19.140625" style="52" bestFit="1" customWidth="1"/>
    <col min="12" max="12" width="40.7109375" style="52" bestFit="1" customWidth="1"/>
    <col min="13" max="13" width="12.7109375" style="52" customWidth="1"/>
    <col min="14" max="14" width="12.7109375" style="51" customWidth="1"/>
    <col min="15" max="15" width="7" style="51" customWidth="1"/>
    <col min="16" max="17" width="12.7109375" style="51" customWidth="1"/>
    <col min="18" max="18" width="7" style="51" customWidth="1"/>
    <col min="19" max="16384" width="9.140625" style="51"/>
  </cols>
  <sheetData>
    <row r="1" spans="1:232" s="54" customFormat="1" ht="18" x14ac:dyDescent="0.25">
      <c r="A1" s="55"/>
      <c r="B1" s="56"/>
      <c r="C1" s="56"/>
      <c r="D1" s="56"/>
      <c r="E1" s="56"/>
      <c r="F1" s="56"/>
      <c r="G1" s="56"/>
      <c r="H1" s="56"/>
      <c r="I1" s="56"/>
      <c r="J1" s="55" t="s">
        <v>428</v>
      </c>
      <c r="K1" s="56"/>
      <c r="L1" s="56"/>
      <c r="M1" s="56"/>
      <c r="N1" s="56"/>
      <c r="O1" s="56"/>
      <c r="P1" s="56"/>
      <c r="Q1" s="56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</row>
    <row r="2" spans="1:232" s="54" customFormat="1" ht="18" x14ac:dyDescent="0.25">
      <c r="A2" s="55"/>
      <c r="B2" s="56"/>
      <c r="C2" s="56"/>
      <c r="D2" s="56"/>
      <c r="E2" s="56"/>
      <c r="F2" s="56"/>
      <c r="G2" s="56"/>
      <c r="H2" s="56"/>
      <c r="I2" s="56"/>
      <c r="J2" s="56" t="s">
        <v>429</v>
      </c>
      <c r="K2" s="56"/>
      <c r="L2" s="56"/>
      <c r="M2" s="56"/>
      <c r="N2" s="56"/>
      <c r="O2" s="56"/>
      <c r="P2" s="56"/>
      <c r="Q2" s="56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</row>
    <row r="3" spans="1:232" s="54" customFormat="1" ht="13.5" thickBo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</row>
    <row r="4" spans="1:232" s="91" customFormat="1" thickTop="1" thickBot="1" x14ac:dyDescent="0.25">
      <c r="A4" s="281" t="s">
        <v>83</v>
      </c>
      <c r="B4" s="281"/>
      <c r="C4" s="281"/>
      <c r="D4" s="281"/>
      <c r="E4" s="281"/>
      <c r="F4" s="281"/>
      <c r="G4" s="281"/>
      <c r="H4" s="281"/>
      <c r="I4" s="281"/>
      <c r="J4" s="281"/>
      <c r="K4" s="281" t="s">
        <v>84</v>
      </c>
      <c r="L4" s="281"/>
      <c r="M4" s="281"/>
      <c r="N4" s="281"/>
      <c r="O4" s="281"/>
      <c r="P4" s="281"/>
      <c r="Q4" s="281"/>
    </row>
    <row r="5" spans="1:232" s="91" customFormat="1" ht="11.25" x14ac:dyDescent="0.2">
      <c r="A5" s="92"/>
      <c r="B5" s="93"/>
      <c r="C5" s="94"/>
      <c r="D5" s="94"/>
      <c r="E5" s="95" t="s">
        <v>3</v>
      </c>
      <c r="F5" s="94"/>
      <c r="G5" s="94"/>
      <c r="H5" s="94"/>
      <c r="I5" s="96" t="s">
        <v>3</v>
      </c>
      <c r="J5" s="94"/>
      <c r="K5" s="97"/>
      <c r="L5" s="98"/>
      <c r="M5" s="282" t="s">
        <v>3</v>
      </c>
      <c r="N5" s="282"/>
      <c r="O5" s="94"/>
      <c r="P5" s="283" t="s">
        <v>3</v>
      </c>
      <c r="Q5" s="284"/>
    </row>
    <row r="6" spans="1:232" s="91" customFormat="1" ht="11.25" x14ac:dyDescent="0.2">
      <c r="A6" s="99"/>
      <c r="B6" s="90"/>
      <c r="C6" s="100"/>
      <c r="D6" s="279" t="s">
        <v>4</v>
      </c>
      <c r="E6" s="279"/>
      <c r="F6" s="279"/>
      <c r="G6" s="101"/>
      <c r="H6" s="278" t="s">
        <v>5</v>
      </c>
      <c r="I6" s="278"/>
      <c r="J6" s="278"/>
      <c r="K6" s="102"/>
      <c r="L6" s="100"/>
      <c r="M6" s="279" t="s">
        <v>4</v>
      </c>
      <c r="N6" s="279"/>
      <c r="O6" s="103"/>
      <c r="P6" s="278" t="s">
        <v>5</v>
      </c>
      <c r="Q6" s="280"/>
    </row>
    <row r="7" spans="1:232" s="91" customFormat="1" ht="11.25" x14ac:dyDescent="0.2">
      <c r="A7" s="104" t="s">
        <v>415</v>
      </c>
      <c r="B7" s="105" t="s">
        <v>85</v>
      </c>
      <c r="C7" s="100"/>
      <c r="D7" s="288">
        <v>2020</v>
      </c>
      <c r="E7" s="288"/>
      <c r="F7" s="288"/>
      <c r="G7" s="101"/>
      <c r="H7" s="286">
        <v>2019</v>
      </c>
      <c r="I7" s="286"/>
      <c r="J7" s="287"/>
      <c r="K7" s="106" t="s">
        <v>415</v>
      </c>
      <c r="L7" s="107" t="s">
        <v>86</v>
      </c>
      <c r="M7" s="288">
        <v>2020</v>
      </c>
      <c r="N7" s="288"/>
      <c r="O7" s="108"/>
      <c r="P7" s="286">
        <v>2019</v>
      </c>
      <c r="Q7" s="291"/>
    </row>
    <row r="8" spans="1:232" s="91" customFormat="1" ht="11.25" x14ac:dyDescent="0.2">
      <c r="A8" s="109" t="s">
        <v>87</v>
      </c>
      <c r="B8" s="90" t="s">
        <v>88</v>
      </c>
      <c r="C8" s="110"/>
      <c r="D8" s="111"/>
      <c r="E8" s="111"/>
      <c r="F8" s="112"/>
      <c r="G8" s="101"/>
      <c r="H8" s="113"/>
      <c r="I8" s="113"/>
      <c r="J8" s="114"/>
      <c r="K8" s="115"/>
      <c r="L8" s="107"/>
      <c r="M8" s="116"/>
      <c r="N8" s="116"/>
      <c r="O8" s="110"/>
      <c r="P8" s="117"/>
      <c r="Q8" s="118"/>
    </row>
    <row r="9" spans="1:232" s="91" customFormat="1" ht="12" thickBot="1" x14ac:dyDescent="0.25">
      <c r="A9" s="109"/>
      <c r="B9" s="90" t="s">
        <v>89</v>
      </c>
      <c r="C9" s="119"/>
      <c r="D9" s="111"/>
      <c r="E9" s="111"/>
      <c r="F9" s="120">
        <v>0</v>
      </c>
      <c r="G9" s="121"/>
      <c r="H9" s="122"/>
      <c r="I9" s="122"/>
      <c r="J9" s="123">
        <v>0</v>
      </c>
      <c r="K9" s="124"/>
      <c r="L9" s="125" t="s">
        <v>418</v>
      </c>
      <c r="M9" s="111"/>
      <c r="N9" s="111"/>
      <c r="O9" s="119"/>
      <c r="P9" s="126"/>
      <c r="Q9" s="127"/>
    </row>
    <row r="10" spans="1:232" s="91" customFormat="1" ht="12" thickTop="1" x14ac:dyDescent="0.2">
      <c r="A10" s="109"/>
      <c r="B10" s="90"/>
      <c r="C10" s="119"/>
      <c r="D10" s="111"/>
      <c r="E10" s="111"/>
      <c r="F10" s="111"/>
      <c r="G10" s="128"/>
      <c r="H10" s="113"/>
      <c r="I10" s="113"/>
      <c r="J10" s="113"/>
      <c r="K10" s="124"/>
      <c r="L10" s="129"/>
      <c r="M10" s="111"/>
      <c r="N10" s="111"/>
      <c r="O10" s="119"/>
      <c r="P10" s="126"/>
      <c r="Q10" s="127"/>
    </row>
    <row r="11" spans="1:232" s="91" customFormat="1" ht="11.25" x14ac:dyDescent="0.2">
      <c r="A11" s="109"/>
      <c r="B11" s="90"/>
      <c r="C11" s="119"/>
      <c r="D11" s="285" t="s">
        <v>416</v>
      </c>
      <c r="E11" s="285"/>
      <c r="F11" s="285"/>
      <c r="G11" s="128"/>
      <c r="H11" s="289" t="s">
        <v>417</v>
      </c>
      <c r="I11" s="289"/>
      <c r="J11" s="290"/>
      <c r="K11" s="132" t="s">
        <v>90</v>
      </c>
      <c r="L11" s="100" t="s">
        <v>91</v>
      </c>
      <c r="M11" s="133"/>
      <c r="N11" s="134">
        <v>0</v>
      </c>
      <c r="O11" s="135"/>
      <c r="P11" s="136"/>
      <c r="Q11" s="137">
        <v>0</v>
      </c>
    </row>
    <row r="12" spans="1:232" s="91" customFormat="1" ht="11.25" x14ac:dyDescent="0.2">
      <c r="A12" s="109"/>
      <c r="B12" s="90"/>
      <c r="C12" s="119"/>
      <c r="D12" s="138" t="s">
        <v>92</v>
      </c>
      <c r="E12" s="139"/>
      <c r="F12" s="138" t="s">
        <v>93</v>
      </c>
      <c r="G12" s="128"/>
      <c r="H12" s="140" t="s">
        <v>92</v>
      </c>
      <c r="I12" s="141"/>
      <c r="J12" s="140" t="s">
        <v>93</v>
      </c>
      <c r="K12" s="132" t="s">
        <v>94</v>
      </c>
      <c r="L12" s="100" t="s">
        <v>95</v>
      </c>
      <c r="M12" s="133"/>
      <c r="N12" s="134"/>
      <c r="O12" s="135"/>
      <c r="P12" s="136"/>
      <c r="Q12" s="137"/>
    </row>
    <row r="13" spans="1:232" s="91" customFormat="1" ht="11.25" x14ac:dyDescent="0.2">
      <c r="A13" s="109"/>
      <c r="B13" s="105" t="s">
        <v>96</v>
      </c>
      <c r="C13" s="119"/>
      <c r="D13" s="130" t="s">
        <v>97</v>
      </c>
      <c r="E13" s="130" t="s">
        <v>98</v>
      </c>
      <c r="F13" s="130" t="s">
        <v>92</v>
      </c>
      <c r="G13" s="128"/>
      <c r="H13" s="131" t="s">
        <v>97</v>
      </c>
      <c r="I13" s="131" t="s">
        <v>98</v>
      </c>
      <c r="J13" s="131" t="s">
        <v>92</v>
      </c>
      <c r="K13" s="132"/>
      <c r="L13" s="100" t="s">
        <v>414</v>
      </c>
      <c r="M13" s="133"/>
      <c r="N13" s="134">
        <v>0</v>
      </c>
      <c r="O13" s="135"/>
      <c r="P13" s="136"/>
      <c r="Q13" s="137">
        <v>0</v>
      </c>
    </row>
    <row r="14" spans="1:232" s="91" customFormat="1" ht="11.25" x14ac:dyDescent="0.2">
      <c r="A14" s="142"/>
      <c r="B14" s="90"/>
      <c r="C14" s="119"/>
      <c r="D14" s="111"/>
      <c r="E14" s="111"/>
      <c r="F14" s="111"/>
      <c r="G14" s="128"/>
      <c r="H14" s="126"/>
      <c r="I14" s="126"/>
      <c r="J14" s="126"/>
      <c r="K14" s="132" t="s">
        <v>99</v>
      </c>
      <c r="L14" s="100" t="s">
        <v>100</v>
      </c>
      <c r="M14" s="133"/>
      <c r="N14" s="134">
        <v>0</v>
      </c>
      <c r="O14" s="135"/>
      <c r="P14" s="136"/>
      <c r="Q14" s="137">
        <v>0</v>
      </c>
    </row>
    <row r="15" spans="1:232" s="91" customFormat="1" ht="12" thickBot="1" x14ac:dyDescent="0.25">
      <c r="A15" s="109" t="s">
        <v>101</v>
      </c>
      <c r="B15" s="90" t="s">
        <v>102</v>
      </c>
      <c r="C15" s="119"/>
      <c r="D15" s="134"/>
      <c r="E15" s="134">
        <v>0</v>
      </c>
      <c r="F15" s="143">
        <f>D15-E15</f>
        <v>0</v>
      </c>
      <c r="G15" s="121"/>
      <c r="H15" s="144">
        <v>0</v>
      </c>
      <c r="I15" s="144">
        <v>0</v>
      </c>
      <c r="J15" s="145">
        <f>H15-I15</f>
        <v>0</v>
      </c>
      <c r="K15" s="132"/>
      <c r="L15" s="100"/>
      <c r="M15" s="133"/>
      <c r="N15" s="146">
        <f>SUM(N11:N14)</f>
        <v>0</v>
      </c>
      <c r="O15" s="133"/>
      <c r="P15" s="147"/>
      <c r="Q15" s="148">
        <f>SUM(Q11:Q14)</f>
        <v>0</v>
      </c>
    </row>
    <row r="16" spans="1:232" s="91" customFormat="1" ht="12" thickTop="1" x14ac:dyDescent="0.2">
      <c r="A16" s="109" t="s">
        <v>103</v>
      </c>
      <c r="B16" s="90" t="s">
        <v>104</v>
      </c>
      <c r="C16" s="119"/>
      <c r="D16" s="134"/>
      <c r="E16" s="134"/>
      <c r="F16" s="149"/>
      <c r="G16" s="121"/>
      <c r="H16" s="144"/>
      <c r="I16" s="144"/>
      <c r="J16" s="150"/>
      <c r="K16" s="132"/>
      <c r="L16" s="100"/>
      <c r="M16" s="133"/>
      <c r="N16" s="151"/>
      <c r="O16" s="133"/>
      <c r="P16" s="147"/>
      <c r="Q16" s="152"/>
    </row>
    <row r="17" spans="1:17" s="91" customFormat="1" ht="12" thickBot="1" x14ac:dyDescent="0.25">
      <c r="A17" s="109"/>
      <c r="B17" s="90" t="s">
        <v>105</v>
      </c>
      <c r="C17" s="119"/>
      <c r="D17" s="134">
        <v>0</v>
      </c>
      <c r="E17" s="134">
        <v>0</v>
      </c>
      <c r="F17" s="143">
        <f>D17-E17</f>
        <v>0</v>
      </c>
      <c r="G17" s="121"/>
      <c r="H17" s="144">
        <v>0</v>
      </c>
      <c r="I17" s="144">
        <v>0</v>
      </c>
      <c r="J17" s="145">
        <f>H17-I17</f>
        <v>0</v>
      </c>
      <c r="K17" s="132" t="s">
        <v>106</v>
      </c>
      <c r="L17" s="125" t="s">
        <v>107</v>
      </c>
      <c r="M17" s="133"/>
      <c r="N17" s="153">
        <v>0</v>
      </c>
      <c r="O17" s="133"/>
      <c r="P17" s="147"/>
      <c r="Q17" s="154">
        <v>0</v>
      </c>
    </row>
    <row r="18" spans="1:17" s="91" customFormat="1" ht="12" thickTop="1" x14ac:dyDescent="0.2">
      <c r="A18" s="109" t="s">
        <v>108</v>
      </c>
      <c r="B18" s="90" t="s">
        <v>109</v>
      </c>
      <c r="C18" s="119"/>
      <c r="D18" s="134">
        <v>0</v>
      </c>
      <c r="E18" s="134">
        <v>0</v>
      </c>
      <c r="F18" s="143">
        <f>D18-E18</f>
        <v>0</v>
      </c>
      <c r="G18" s="121"/>
      <c r="H18" s="144">
        <v>0</v>
      </c>
      <c r="I18" s="144">
        <v>0</v>
      </c>
      <c r="J18" s="145">
        <f>H18-I18</f>
        <v>0</v>
      </c>
      <c r="K18" s="155"/>
      <c r="L18" s="129"/>
      <c r="M18" s="133"/>
      <c r="N18" s="151"/>
      <c r="O18" s="133"/>
      <c r="P18" s="147"/>
      <c r="Q18" s="152"/>
    </row>
    <row r="19" spans="1:17" s="91" customFormat="1" ht="11.25" x14ac:dyDescent="0.2">
      <c r="A19" s="109" t="s">
        <v>110</v>
      </c>
      <c r="B19" s="90" t="s">
        <v>111</v>
      </c>
      <c r="C19" s="119"/>
      <c r="D19" s="134">
        <v>0</v>
      </c>
      <c r="E19" s="134">
        <v>0</v>
      </c>
      <c r="F19" s="143">
        <f>D19-E19</f>
        <v>0</v>
      </c>
      <c r="G19" s="121"/>
      <c r="H19" s="144">
        <v>0</v>
      </c>
      <c r="I19" s="144">
        <v>0</v>
      </c>
      <c r="J19" s="145">
        <f>H19-I19</f>
        <v>0</v>
      </c>
      <c r="K19" s="155"/>
      <c r="L19" s="125" t="s">
        <v>112</v>
      </c>
      <c r="M19" s="133"/>
      <c r="N19" s="151"/>
      <c r="O19" s="133"/>
      <c r="P19" s="147"/>
      <c r="Q19" s="152"/>
    </row>
    <row r="20" spans="1:17" s="91" customFormat="1" ht="11.25" x14ac:dyDescent="0.2">
      <c r="A20" s="109" t="s">
        <v>113</v>
      </c>
      <c r="B20" s="90"/>
      <c r="C20" s="119"/>
      <c r="D20" s="151"/>
      <c r="E20" s="151"/>
      <c r="F20" s="149"/>
      <c r="G20" s="121"/>
      <c r="H20" s="156"/>
      <c r="I20" s="156"/>
      <c r="J20" s="156"/>
      <c r="K20" s="155"/>
      <c r="L20" s="125" t="s">
        <v>114</v>
      </c>
      <c r="M20" s="133"/>
      <c r="N20" s="151"/>
      <c r="O20" s="133"/>
      <c r="P20" s="147"/>
      <c r="Q20" s="152"/>
    </row>
    <row r="21" spans="1:17" s="91" customFormat="1" ht="12" thickBot="1" x14ac:dyDescent="0.25">
      <c r="A21" s="109"/>
      <c r="B21" s="90"/>
      <c r="C21" s="119"/>
      <c r="D21" s="146">
        <f>SUM(D15:D19)</f>
        <v>0</v>
      </c>
      <c r="E21" s="146">
        <f>SUM(E15:E19)</f>
        <v>0</v>
      </c>
      <c r="F21" s="146">
        <f>SUM(F15:F19)</f>
        <v>0</v>
      </c>
      <c r="G21" s="157"/>
      <c r="H21" s="158">
        <f>SUM(H15:H19)</f>
        <v>0</v>
      </c>
      <c r="I21" s="158">
        <f>SUM(I15:I19)</f>
        <v>0</v>
      </c>
      <c r="J21" s="158">
        <f>SUM(J15:J19)</f>
        <v>0</v>
      </c>
      <c r="K21" s="155"/>
      <c r="L21" s="159"/>
      <c r="M21" s="133"/>
      <c r="N21" s="151"/>
      <c r="O21" s="133"/>
      <c r="P21" s="147"/>
      <c r="Q21" s="152"/>
    </row>
    <row r="22" spans="1:17" s="91" customFormat="1" ht="12" thickTop="1" x14ac:dyDescent="0.2">
      <c r="A22" s="109"/>
      <c r="B22" s="90"/>
      <c r="C22" s="119"/>
      <c r="D22" s="151"/>
      <c r="E22" s="151"/>
      <c r="F22" s="151"/>
      <c r="G22" s="121"/>
      <c r="H22" s="156"/>
      <c r="I22" s="156"/>
      <c r="J22" s="156"/>
      <c r="K22" s="160" t="s">
        <v>115</v>
      </c>
      <c r="L22" s="100" t="s">
        <v>116</v>
      </c>
      <c r="M22" s="133"/>
      <c r="N22" s="151"/>
      <c r="O22" s="133"/>
      <c r="P22" s="147"/>
      <c r="Q22" s="152"/>
    </row>
    <row r="23" spans="1:17" s="91" customFormat="1" ht="11.25" x14ac:dyDescent="0.2">
      <c r="A23" s="109"/>
      <c r="B23" s="105" t="s">
        <v>117</v>
      </c>
      <c r="C23" s="119"/>
      <c r="D23" s="151"/>
      <c r="E23" s="151"/>
      <c r="F23" s="151"/>
      <c r="G23" s="121"/>
      <c r="H23" s="156"/>
      <c r="I23" s="156"/>
      <c r="J23" s="156"/>
      <c r="K23" s="132"/>
      <c r="L23" s="100" t="s">
        <v>118</v>
      </c>
      <c r="M23" s="133"/>
      <c r="N23" s="134">
        <v>0</v>
      </c>
      <c r="O23" s="135"/>
      <c r="P23" s="136"/>
      <c r="Q23" s="137">
        <v>0</v>
      </c>
    </row>
    <row r="24" spans="1:17" s="91" customFormat="1" ht="11.25" x14ac:dyDescent="0.2">
      <c r="A24" s="109"/>
      <c r="B24" s="105"/>
      <c r="C24" s="119"/>
      <c r="D24" s="151"/>
      <c r="E24" s="151"/>
      <c r="F24" s="151"/>
      <c r="G24" s="121"/>
      <c r="H24" s="156"/>
      <c r="I24" s="156"/>
      <c r="J24" s="156"/>
      <c r="K24" s="160" t="s">
        <v>119</v>
      </c>
      <c r="L24" s="100" t="s">
        <v>120</v>
      </c>
      <c r="M24" s="133"/>
      <c r="N24" s="134"/>
      <c r="O24" s="135"/>
      <c r="P24" s="136"/>
      <c r="Q24" s="137"/>
    </row>
    <row r="25" spans="1:17" s="91" customFormat="1" ht="11.25" x14ac:dyDescent="0.2">
      <c r="A25" s="109"/>
      <c r="B25" s="161" t="s">
        <v>121</v>
      </c>
      <c r="C25" s="119"/>
      <c r="D25" s="151"/>
      <c r="E25" s="151"/>
      <c r="F25" s="151"/>
      <c r="G25" s="121"/>
      <c r="H25" s="156"/>
      <c r="I25" s="156"/>
      <c r="J25" s="156"/>
      <c r="K25" s="132"/>
      <c r="L25" s="100" t="s">
        <v>122</v>
      </c>
      <c r="M25" s="133"/>
      <c r="N25" s="134">
        <v>0</v>
      </c>
      <c r="O25" s="135"/>
      <c r="P25" s="136"/>
      <c r="Q25" s="137">
        <v>0</v>
      </c>
    </row>
    <row r="26" spans="1:17" s="91" customFormat="1" ht="11.25" x14ac:dyDescent="0.2">
      <c r="A26" s="109"/>
      <c r="B26" s="161"/>
      <c r="C26" s="119"/>
      <c r="D26" s="151"/>
      <c r="E26" s="151"/>
      <c r="F26" s="151"/>
      <c r="G26" s="121"/>
      <c r="H26" s="156"/>
      <c r="I26" s="156"/>
      <c r="J26" s="156"/>
      <c r="K26" s="160" t="s">
        <v>123</v>
      </c>
      <c r="L26" s="100" t="s">
        <v>124</v>
      </c>
      <c r="M26" s="133"/>
      <c r="N26" s="134"/>
      <c r="O26" s="135"/>
      <c r="P26" s="136"/>
      <c r="Q26" s="137"/>
    </row>
    <row r="27" spans="1:17" s="91" customFormat="1" ht="11.25" x14ac:dyDescent="0.2">
      <c r="A27" s="109" t="s">
        <v>125</v>
      </c>
      <c r="B27" s="90" t="s">
        <v>126</v>
      </c>
      <c r="C27" s="119"/>
      <c r="D27" s="134">
        <v>0</v>
      </c>
      <c r="E27" s="134">
        <v>0</v>
      </c>
      <c r="F27" s="143">
        <f>D27-E27</f>
        <v>0</v>
      </c>
      <c r="G27" s="121"/>
      <c r="H27" s="144">
        <v>0</v>
      </c>
      <c r="I27" s="144">
        <v>0</v>
      </c>
      <c r="J27" s="145">
        <f>H27-I27</f>
        <v>0</v>
      </c>
      <c r="K27" s="132"/>
      <c r="L27" s="100" t="s">
        <v>127</v>
      </c>
      <c r="M27" s="133"/>
      <c r="N27" s="134">
        <v>0</v>
      </c>
      <c r="O27" s="135"/>
      <c r="P27" s="136"/>
      <c r="Q27" s="137">
        <v>0</v>
      </c>
    </row>
    <row r="28" spans="1:17" s="91" customFormat="1" ht="11.25" x14ac:dyDescent="0.2">
      <c r="A28" s="109" t="s">
        <v>128</v>
      </c>
      <c r="B28" s="90" t="s">
        <v>129</v>
      </c>
      <c r="C28" s="119"/>
      <c r="D28" s="134"/>
      <c r="E28" s="134"/>
      <c r="F28" s="149"/>
      <c r="G28" s="121"/>
      <c r="H28" s="144"/>
      <c r="I28" s="144"/>
      <c r="J28" s="150"/>
      <c r="K28" s="160" t="s">
        <v>130</v>
      </c>
      <c r="L28" s="100" t="s">
        <v>131</v>
      </c>
      <c r="M28" s="133"/>
      <c r="N28" s="134">
        <v>0</v>
      </c>
      <c r="O28" s="135"/>
      <c r="P28" s="136"/>
      <c r="Q28" s="137">
        <v>0</v>
      </c>
    </row>
    <row r="29" spans="1:17" s="91" customFormat="1" ht="11.25" x14ac:dyDescent="0.2">
      <c r="A29" s="109"/>
      <c r="B29" s="90" t="s">
        <v>132</v>
      </c>
      <c r="C29" s="119"/>
      <c r="D29" s="134">
        <v>0</v>
      </c>
      <c r="E29" s="134">
        <v>0</v>
      </c>
      <c r="F29" s="143">
        <f>D29-E29</f>
        <v>0</v>
      </c>
      <c r="G29" s="121"/>
      <c r="H29" s="144">
        <v>0</v>
      </c>
      <c r="I29" s="144">
        <v>0</v>
      </c>
      <c r="J29" s="145">
        <f>H29-I29</f>
        <v>0</v>
      </c>
      <c r="K29" s="160" t="s">
        <v>133</v>
      </c>
      <c r="L29" s="100" t="s">
        <v>134</v>
      </c>
      <c r="M29" s="133"/>
      <c r="N29" s="134">
        <v>0</v>
      </c>
      <c r="O29" s="135"/>
      <c r="P29" s="136"/>
      <c r="Q29" s="137">
        <v>0</v>
      </c>
    </row>
    <row r="30" spans="1:17" s="91" customFormat="1" ht="11.25" x14ac:dyDescent="0.2">
      <c r="A30" s="109" t="s">
        <v>135</v>
      </c>
      <c r="B30" s="90" t="s">
        <v>136</v>
      </c>
      <c r="C30" s="119"/>
      <c r="D30" s="134">
        <v>0</v>
      </c>
      <c r="E30" s="134">
        <v>0</v>
      </c>
      <c r="F30" s="143">
        <f>D30-E30</f>
        <v>0</v>
      </c>
      <c r="G30" s="121"/>
      <c r="H30" s="144">
        <v>0</v>
      </c>
      <c r="I30" s="144">
        <v>0</v>
      </c>
      <c r="J30" s="145">
        <f>H30-I30</f>
        <v>0</v>
      </c>
      <c r="K30" s="132"/>
      <c r="L30" s="100"/>
      <c r="M30" s="133"/>
      <c r="N30" s="151"/>
      <c r="O30" s="133"/>
      <c r="P30" s="147"/>
      <c r="Q30" s="152"/>
    </row>
    <row r="31" spans="1:17" s="91" customFormat="1" ht="12" thickBot="1" x14ac:dyDescent="0.25">
      <c r="A31" s="109" t="s">
        <v>137</v>
      </c>
      <c r="B31" s="90" t="s">
        <v>138</v>
      </c>
      <c r="C31" s="119"/>
      <c r="D31" s="134">
        <v>0</v>
      </c>
      <c r="E31" s="134">
        <v>0</v>
      </c>
      <c r="F31" s="143">
        <f>D31-E31</f>
        <v>0</v>
      </c>
      <c r="G31" s="121"/>
      <c r="H31" s="144">
        <v>0</v>
      </c>
      <c r="I31" s="144">
        <v>0</v>
      </c>
      <c r="J31" s="145">
        <f>H31-I31</f>
        <v>0</v>
      </c>
      <c r="K31" s="132"/>
      <c r="L31" s="100"/>
      <c r="M31" s="133"/>
      <c r="N31" s="146">
        <f>SUM(N23,N25,N27:N29)</f>
        <v>0</v>
      </c>
      <c r="O31" s="133"/>
      <c r="P31" s="147"/>
      <c r="Q31" s="148">
        <f>SUM(Q23,Q25,Q27:Q29)</f>
        <v>0</v>
      </c>
    </row>
    <row r="32" spans="1:17" s="91" customFormat="1" ht="12" thickTop="1" x14ac:dyDescent="0.2">
      <c r="A32" s="109"/>
      <c r="B32" s="90" t="s">
        <v>139</v>
      </c>
      <c r="C32" s="119"/>
      <c r="D32" s="151"/>
      <c r="E32" s="151"/>
      <c r="F32" s="149"/>
      <c r="G32" s="121"/>
      <c r="H32" s="144"/>
      <c r="I32" s="144"/>
      <c r="J32" s="150"/>
      <c r="K32" s="155"/>
      <c r="L32" s="125" t="s">
        <v>140</v>
      </c>
      <c r="M32" s="133"/>
      <c r="N32" s="151"/>
      <c r="O32" s="133"/>
      <c r="P32" s="147"/>
      <c r="Q32" s="152"/>
    </row>
    <row r="33" spans="1:17" s="91" customFormat="1" ht="11.25" x14ac:dyDescent="0.2">
      <c r="A33" s="109" t="s">
        <v>141</v>
      </c>
      <c r="B33" s="90" t="s">
        <v>142</v>
      </c>
      <c r="C33" s="119"/>
      <c r="D33" s="134">
        <v>0</v>
      </c>
      <c r="E33" s="134">
        <v>0</v>
      </c>
      <c r="F33" s="143">
        <f>D33-E33</f>
        <v>0</v>
      </c>
      <c r="G33" s="121"/>
      <c r="H33" s="144">
        <v>0</v>
      </c>
      <c r="I33" s="144">
        <v>0</v>
      </c>
      <c r="J33" s="145">
        <f>H33-I33</f>
        <v>0</v>
      </c>
      <c r="K33" s="155"/>
      <c r="L33" s="129"/>
      <c r="M33" s="133"/>
      <c r="N33" s="151"/>
      <c r="O33" s="133"/>
      <c r="P33" s="147"/>
      <c r="Q33" s="152"/>
    </row>
    <row r="34" spans="1:17" s="91" customFormat="1" ht="12" thickBot="1" x14ac:dyDescent="0.25">
      <c r="A34" s="109"/>
      <c r="B34" s="90"/>
      <c r="C34" s="119"/>
      <c r="D34" s="146">
        <f>SUM(D27:D31)</f>
        <v>0</v>
      </c>
      <c r="E34" s="146">
        <f>SUM(E27:E31)</f>
        <v>0</v>
      </c>
      <c r="F34" s="146">
        <f>SUM(F27:F31)</f>
        <v>0</v>
      </c>
      <c r="G34" s="157"/>
      <c r="H34" s="158">
        <f>SUM(H27:H31)</f>
        <v>0</v>
      </c>
      <c r="I34" s="158">
        <f>SUM(I27:I31)</f>
        <v>0</v>
      </c>
      <c r="J34" s="158">
        <f>SUM(J27:J31)</f>
        <v>0</v>
      </c>
      <c r="K34" s="160" t="s">
        <v>143</v>
      </c>
      <c r="L34" s="100" t="s">
        <v>144</v>
      </c>
      <c r="M34" s="134">
        <v>0</v>
      </c>
      <c r="N34" s="151"/>
      <c r="O34" s="133"/>
      <c r="P34" s="144">
        <v>0</v>
      </c>
      <c r="Q34" s="152"/>
    </row>
    <row r="35" spans="1:17" s="91" customFormat="1" ht="12" thickTop="1" x14ac:dyDescent="0.2">
      <c r="A35" s="109"/>
      <c r="B35" s="90"/>
      <c r="C35" s="119"/>
      <c r="D35" s="151"/>
      <c r="E35" s="151"/>
      <c r="F35" s="151"/>
      <c r="G35" s="121"/>
      <c r="H35" s="156"/>
      <c r="I35" s="156"/>
      <c r="J35" s="156"/>
      <c r="K35" s="132" t="s">
        <v>145</v>
      </c>
      <c r="L35" s="162" t="s">
        <v>419</v>
      </c>
      <c r="M35" s="134"/>
      <c r="N35" s="151"/>
      <c r="O35" s="133"/>
      <c r="P35" s="144"/>
      <c r="Q35" s="152"/>
    </row>
    <row r="36" spans="1:17" s="91" customFormat="1" ht="11.25" x14ac:dyDescent="0.2">
      <c r="A36" s="109"/>
      <c r="B36" s="161" t="s">
        <v>146</v>
      </c>
      <c r="C36" s="119"/>
      <c r="D36" s="151"/>
      <c r="E36" s="151"/>
      <c r="F36" s="151"/>
      <c r="G36" s="121"/>
      <c r="H36" s="156"/>
      <c r="I36" s="156"/>
      <c r="J36" s="156"/>
      <c r="K36" s="132"/>
      <c r="L36" s="100" t="s">
        <v>147</v>
      </c>
      <c r="M36" s="163">
        <v>0</v>
      </c>
      <c r="N36" s="143">
        <f>M34-M36</f>
        <v>0</v>
      </c>
      <c r="O36" s="133"/>
      <c r="P36" s="164">
        <v>0</v>
      </c>
      <c r="Q36" s="165">
        <f>P34-P36</f>
        <v>0</v>
      </c>
    </row>
    <row r="37" spans="1:17" s="91" customFormat="1" ht="11.25" x14ac:dyDescent="0.2">
      <c r="A37" s="109"/>
      <c r="B37" s="161"/>
      <c r="C37" s="119"/>
      <c r="D37" s="151"/>
      <c r="E37" s="151"/>
      <c r="F37" s="151"/>
      <c r="G37" s="121"/>
      <c r="H37" s="156"/>
      <c r="I37" s="156"/>
      <c r="J37" s="156"/>
      <c r="K37" s="160" t="s">
        <v>148</v>
      </c>
      <c r="L37" s="100" t="s">
        <v>149</v>
      </c>
      <c r="M37" s="151"/>
      <c r="N37" s="134">
        <v>0</v>
      </c>
      <c r="O37" s="135"/>
      <c r="P37" s="144"/>
      <c r="Q37" s="137">
        <v>0</v>
      </c>
    </row>
    <row r="38" spans="1:17" s="91" customFormat="1" ht="11.25" x14ac:dyDescent="0.2">
      <c r="A38" s="109" t="s">
        <v>150</v>
      </c>
      <c r="B38" s="90" t="s">
        <v>151</v>
      </c>
      <c r="C38" s="166"/>
      <c r="D38" s="151"/>
      <c r="E38" s="151"/>
      <c r="F38" s="151">
        <v>0</v>
      </c>
      <c r="G38" s="167"/>
      <c r="H38" s="168"/>
      <c r="I38" s="156"/>
      <c r="J38" s="145">
        <v>0</v>
      </c>
      <c r="K38" s="160" t="s">
        <v>152</v>
      </c>
      <c r="L38" s="100" t="s">
        <v>153</v>
      </c>
      <c r="M38" s="151"/>
      <c r="N38" s="134">
        <v>0</v>
      </c>
      <c r="O38" s="135"/>
      <c r="P38" s="144"/>
      <c r="Q38" s="137">
        <v>0</v>
      </c>
    </row>
    <row r="39" spans="1:17" s="91" customFormat="1" ht="11.25" x14ac:dyDescent="0.2">
      <c r="A39" s="109" t="s">
        <v>154</v>
      </c>
      <c r="B39" s="169" t="s">
        <v>420</v>
      </c>
      <c r="C39" s="170"/>
      <c r="D39" s="171"/>
      <c r="E39" s="172"/>
      <c r="F39" s="171">
        <v>0</v>
      </c>
      <c r="G39" s="173"/>
      <c r="H39" s="168"/>
      <c r="I39" s="174"/>
      <c r="J39" s="145">
        <v>0</v>
      </c>
      <c r="K39" s="160" t="s">
        <v>155</v>
      </c>
      <c r="L39" s="100" t="s">
        <v>156</v>
      </c>
      <c r="M39" s="151"/>
      <c r="N39" s="134">
        <v>0</v>
      </c>
      <c r="O39" s="135"/>
      <c r="P39" s="144"/>
      <c r="Q39" s="137">
        <v>0</v>
      </c>
    </row>
    <row r="40" spans="1:17" s="91" customFormat="1" ht="11.25" x14ac:dyDescent="0.2">
      <c r="A40" s="109" t="s">
        <v>157</v>
      </c>
      <c r="B40" s="90" t="s">
        <v>158</v>
      </c>
      <c r="C40" s="119"/>
      <c r="D40" s="134">
        <v>0</v>
      </c>
      <c r="E40" s="134">
        <v>0</v>
      </c>
      <c r="F40" s="143">
        <f t="shared" ref="F40:F46" si="0">D40-E40</f>
        <v>0</v>
      </c>
      <c r="G40" s="121"/>
      <c r="H40" s="144">
        <v>0</v>
      </c>
      <c r="I40" s="144">
        <v>0</v>
      </c>
      <c r="J40" s="145">
        <f>H40-I40</f>
        <v>0</v>
      </c>
      <c r="K40" s="132" t="s">
        <v>159</v>
      </c>
      <c r="L40" s="100" t="s">
        <v>160</v>
      </c>
      <c r="M40" s="151"/>
      <c r="N40" s="134">
        <v>0</v>
      </c>
      <c r="O40" s="135"/>
      <c r="P40" s="144"/>
      <c r="Q40" s="137">
        <v>0</v>
      </c>
    </row>
    <row r="41" spans="1:17" s="91" customFormat="1" ht="11.25" x14ac:dyDescent="0.2">
      <c r="A41" s="175" t="s">
        <v>161</v>
      </c>
      <c r="B41" s="90" t="s">
        <v>162</v>
      </c>
      <c r="C41" s="119"/>
      <c r="D41" s="134">
        <v>0</v>
      </c>
      <c r="E41" s="134">
        <v>0</v>
      </c>
      <c r="F41" s="143">
        <f t="shared" si="0"/>
        <v>0</v>
      </c>
      <c r="G41" s="121"/>
      <c r="H41" s="144">
        <v>0</v>
      </c>
      <c r="I41" s="144">
        <v>0</v>
      </c>
      <c r="J41" s="145">
        <f>H41-I41</f>
        <v>0</v>
      </c>
      <c r="K41" s="160" t="s">
        <v>163</v>
      </c>
      <c r="L41" s="100" t="s">
        <v>164</v>
      </c>
      <c r="M41" s="151"/>
      <c r="N41" s="151"/>
      <c r="O41" s="133"/>
      <c r="P41" s="156"/>
      <c r="Q41" s="152"/>
    </row>
    <row r="42" spans="1:17" s="91" customFormat="1" ht="12" thickBot="1" x14ac:dyDescent="0.25">
      <c r="A42" s="175" t="s">
        <v>165</v>
      </c>
      <c r="B42" s="90" t="s">
        <v>166</v>
      </c>
      <c r="C42" s="119"/>
      <c r="D42" s="134">
        <v>0</v>
      </c>
      <c r="E42" s="134">
        <v>0</v>
      </c>
      <c r="F42" s="143">
        <f t="shared" si="0"/>
        <v>0</v>
      </c>
      <c r="G42" s="121"/>
      <c r="H42" s="144">
        <v>0</v>
      </c>
      <c r="I42" s="144">
        <v>0</v>
      </c>
      <c r="J42" s="145">
        <f>H42-I42</f>
        <v>0</v>
      </c>
      <c r="K42" s="132"/>
      <c r="L42" s="100"/>
      <c r="M42" s="151"/>
      <c r="N42" s="146">
        <f>SUM(N36:N40)</f>
        <v>0</v>
      </c>
      <c r="O42" s="133"/>
      <c r="P42" s="156"/>
      <c r="Q42" s="148">
        <f>SUM(Q36:Q40)</f>
        <v>0</v>
      </c>
    </row>
    <row r="43" spans="1:17" s="91" customFormat="1" ht="12" thickTop="1" x14ac:dyDescent="0.2">
      <c r="A43" s="109"/>
      <c r="B43" s="90" t="s">
        <v>167</v>
      </c>
      <c r="C43" s="119"/>
      <c r="D43" s="134"/>
      <c r="E43" s="134"/>
      <c r="F43" s="149"/>
      <c r="G43" s="121"/>
      <c r="H43" s="144"/>
      <c r="I43" s="144"/>
      <c r="J43" s="150"/>
      <c r="K43" s="155"/>
      <c r="L43" s="125" t="s">
        <v>168</v>
      </c>
      <c r="M43" s="151"/>
      <c r="N43" s="151"/>
      <c r="O43" s="133"/>
      <c r="P43" s="156"/>
      <c r="Q43" s="152"/>
    </row>
    <row r="44" spans="1:17" s="91" customFormat="1" ht="11.25" x14ac:dyDescent="0.2">
      <c r="A44" s="175" t="s">
        <v>169</v>
      </c>
      <c r="B44" s="90" t="s">
        <v>170</v>
      </c>
      <c r="C44" s="119"/>
      <c r="D44" s="134">
        <v>0</v>
      </c>
      <c r="E44" s="134">
        <v>0</v>
      </c>
      <c r="F44" s="143">
        <f t="shared" si="0"/>
        <v>0</v>
      </c>
      <c r="G44" s="121"/>
      <c r="H44" s="144">
        <v>0</v>
      </c>
      <c r="I44" s="144">
        <v>0</v>
      </c>
      <c r="J44" s="145">
        <f>H44-I44</f>
        <v>0</v>
      </c>
      <c r="K44" s="155"/>
      <c r="L44" s="129"/>
      <c r="M44" s="151"/>
      <c r="N44" s="151"/>
      <c r="O44" s="133"/>
      <c r="P44" s="156"/>
      <c r="Q44" s="152"/>
    </row>
    <row r="45" spans="1:17" s="91" customFormat="1" ht="11.25" x14ac:dyDescent="0.2">
      <c r="A45" s="175" t="s">
        <v>171</v>
      </c>
      <c r="B45" s="90" t="s">
        <v>172</v>
      </c>
      <c r="C45" s="119"/>
      <c r="D45" s="134">
        <v>0</v>
      </c>
      <c r="E45" s="134">
        <v>0</v>
      </c>
      <c r="F45" s="143">
        <f t="shared" si="0"/>
        <v>0</v>
      </c>
      <c r="G45" s="121"/>
      <c r="H45" s="144">
        <v>0</v>
      </c>
      <c r="I45" s="144">
        <v>0</v>
      </c>
      <c r="J45" s="145">
        <f>H45-I45</f>
        <v>0</v>
      </c>
      <c r="K45" s="160" t="s">
        <v>173</v>
      </c>
      <c r="L45" s="100" t="s">
        <v>174</v>
      </c>
      <c r="M45" s="151"/>
      <c r="N45" s="134">
        <v>0</v>
      </c>
      <c r="O45" s="133"/>
      <c r="P45" s="156"/>
      <c r="Q45" s="137">
        <v>0</v>
      </c>
    </row>
    <row r="46" spans="1:17" s="91" customFormat="1" ht="11.25" x14ac:dyDescent="0.2">
      <c r="A46" s="109" t="s">
        <v>175</v>
      </c>
      <c r="B46" s="90" t="s">
        <v>176</v>
      </c>
      <c r="C46" s="119"/>
      <c r="D46" s="134">
        <v>0</v>
      </c>
      <c r="E46" s="134">
        <v>0</v>
      </c>
      <c r="F46" s="143">
        <f t="shared" si="0"/>
        <v>0</v>
      </c>
      <c r="G46" s="121"/>
      <c r="H46" s="144">
        <v>0</v>
      </c>
      <c r="I46" s="144">
        <v>0</v>
      </c>
      <c r="J46" s="145">
        <f>H46-I46</f>
        <v>0</v>
      </c>
      <c r="K46" s="160" t="s">
        <v>177</v>
      </c>
      <c r="L46" s="100" t="s">
        <v>178</v>
      </c>
      <c r="M46" s="134"/>
      <c r="N46" s="151"/>
      <c r="O46" s="133"/>
      <c r="P46" s="144"/>
      <c r="Q46" s="152"/>
    </row>
    <row r="47" spans="1:17" s="91" customFormat="1" ht="12" thickBot="1" x14ac:dyDescent="0.25">
      <c r="A47" s="109"/>
      <c r="B47" s="90"/>
      <c r="C47" s="119"/>
      <c r="D47" s="146">
        <f>SUM(D38:D42,D44:D46)</f>
        <v>0</v>
      </c>
      <c r="E47" s="146">
        <f>SUM(E38:E42,E44:E46)</f>
        <v>0</v>
      </c>
      <c r="F47" s="146">
        <f>SUM(F38:F42,F44:F46)</f>
        <v>0</v>
      </c>
      <c r="G47" s="157"/>
      <c r="H47" s="158">
        <f>SUM(H39:H42,H44:H46)</f>
        <v>0</v>
      </c>
      <c r="I47" s="158">
        <f>SUM(I39:I42,I44:I46)</f>
        <v>0</v>
      </c>
      <c r="J47" s="158">
        <f>SUM(J39:J42,J44:J46)</f>
        <v>0</v>
      </c>
      <c r="K47" s="160" t="s">
        <v>179</v>
      </c>
      <c r="L47" s="100" t="s">
        <v>180</v>
      </c>
      <c r="M47" s="134"/>
      <c r="N47" s="143">
        <f>SUM(M46:M47)</f>
        <v>0</v>
      </c>
      <c r="O47" s="133"/>
      <c r="P47" s="144"/>
      <c r="Q47" s="165">
        <f>SUM(P46:P47)</f>
        <v>0</v>
      </c>
    </row>
    <row r="48" spans="1:17" s="91" customFormat="1" thickTop="1" thickBot="1" x14ac:dyDescent="0.25">
      <c r="A48" s="109"/>
      <c r="B48" s="90"/>
      <c r="C48" s="119"/>
      <c r="D48" s="151"/>
      <c r="E48" s="151"/>
      <c r="F48" s="151"/>
      <c r="G48" s="121"/>
      <c r="H48" s="156"/>
      <c r="I48" s="156"/>
      <c r="J48" s="150"/>
      <c r="K48" s="132"/>
      <c r="L48" s="100"/>
      <c r="M48" s="151"/>
      <c r="N48" s="146">
        <f>SUM(N45,N47)</f>
        <v>0</v>
      </c>
      <c r="O48" s="133"/>
      <c r="P48" s="156"/>
      <c r="Q48" s="148">
        <f>SUM(Q45,Q47)</f>
        <v>0</v>
      </c>
    </row>
    <row r="49" spans="1:17" s="91" customFormat="1" thickTop="1" thickBot="1" x14ac:dyDescent="0.25">
      <c r="A49" s="109"/>
      <c r="B49" s="176" t="s">
        <v>181</v>
      </c>
      <c r="C49" s="119"/>
      <c r="D49" s="177">
        <f>D34+D47</f>
        <v>0</v>
      </c>
      <c r="E49" s="177">
        <f>E34+E47</f>
        <v>0</v>
      </c>
      <c r="F49" s="177">
        <f>F34+F47</f>
        <v>0</v>
      </c>
      <c r="G49" s="178"/>
      <c r="H49" s="179">
        <f>H34+H47</f>
        <v>0</v>
      </c>
      <c r="I49" s="179">
        <f>I34+I47</f>
        <v>0</v>
      </c>
      <c r="J49" s="158">
        <f>J34+J47</f>
        <v>0</v>
      </c>
      <c r="K49" s="132"/>
      <c r="L49" s="100"/>
      <c r="M49" s="151"/>
      <c r="N49" s="151"/>
      <c r="O49" s="133"/>
      <c r="P49" s="156"/>
      <c r="Q49" s="152"/>
    </row>
    <row r="50" spans="1:17" s="91" customFormat="1" ht="12" thickTop="1" x14ac:dyDescent="0.2">
      <c r="A50" s="109"/>
      <c r="B50" s="90"/>
      <c r="C50" s="119"/>
      <c r="D50" s="151"/>
      <c r="E50" s="151"/>
      <c r="F50" s="151"/>
      <c r="G50" s="121"/>
      <c r="H50" s="156"/>
      <c r="I50" s="156"/>
      <c r="J50" s="156"/>
      <c r="K50" s="132"/>
      <c r="L50" s="180" t="s">
        <v>182</v>
      </c>
      <c r="M50" s="151"/>
      <c r="N50" s="151"/>
      <c r="O50" s="133"/>
      <c r="P50" s="156"/>
      <c r="Q50" s="152"/>
    </row>
    <row r="51" spans="1:17" s="91" customFormat="1" ht="11.25" x14ac:dyDescent="0.2">
      <c r="A51" s="109"/>
      <c r="B51" s="161" t="s">
        <v>183</v>
      </c>
      <c r="C51" s="119"/>
      <c r="D51" s="151"/>
      <c r="E51" s="151"/>
      <c r="F51" s="151"/>
      <c r="G51" s="121"/>
      <c r="H51" s="156"/>
      <c r="I51" s="156"/>
      <c r="J51" s="156"/>
      <c r="K51" s="132"/>
      <c r="L51" s="100"/>
      <c r="M51" s="151"/>
      <c r="N51" s="151"/>
      <c r="O51" s="133"/>
      <c r="P51" s="156"/>
      <c r="Q51" s="152"/>
    </row>
    <row r="52" spans="1:17" s="91" customFormat="1" ht="11.25" x14ac:dyDescent="0.2">
      <c r="A52" s="109"/>
      <c r="B52" s="161" t="s">
        <v>184</v>
      </c>
      <c r="C52" s="119"/>
      <c r="D52" s="151"/>
      <c r="E52" s="151"/>
      <c r="F52" s="151"/>
      <c r="G52" s="121"/>
      <c r="H52" s="156"/>
      <c r="I52" s="156"/>
      <c r="J52" s="156"/>
      <c r="K52" s="132" t="s">
        <v>185</v>
      </c>
      <c r="L52" s="100" t="s">
        <v>186</v>
      </c>
      <c r="M52" s="151"/>
      <c r="N52" s="134">
        <v>0</v>
      </c>
      <c r="O52" s="135"/>
      <c r="P52" s="144"/>
      <c r="Q52" s="137">
        <v>0</v>
      </c>
    </row>
    <row r="53" spans="1:17" s="91" customFormat="1" ht="11.25" x14ac:dyDescent="0.2">
      <c r="A53" s="109"/>
      <c r="B53" s="90"/>
      <c r="C53" s="119"/>
      <c r="D53" s="151"/>
      <c r="E53" s="151"/>
      <c r="F53" s="151"/>
      <c r="G53" s="121"/>
      <c r="H53" s="156"/>
      <c r="I53" s="156"/>
      <c r="J53" s="156"/>
      <c r="K53" s="160" t="s">
        <v>187</v>
      </c>
      <c r="L53" s="100" t="s">
        <v>188</v>
      </c>
      <c r="M53" s="151"/>
      <c r="N53" s="134"/>
      <c r="O53" s="135"/>
      <c r="P53" s="144"/>
      <c r="Q53" s="137"/>
    </row>
    <row r="54" spans="1:17" s="91" customFormat="1" ht="11.25" x14ac:dyDescent="0.2">
      <c r="A54" s="175" t="s">
        <v>189</v>
      </c>
      <c r="B54" s="90" t="s">
        <v>190</v>
      </c>
      <c r="C54" s="119"/>
      <c r="D54" s="134">
        <f>917000+120000</f>
        <v>1037000</v>
      </c>
      <c r="E54" s="151"/>
      <c r="F54" s="133"/>
      <c r="G54" s="121"/>
      <c r="H54" s="144">
        <v>0</v>
      </c>
      <c r="I54" s="156"/>
      <c r="J54" s="147"/>
      <c r="K54" s="132"/>
      <c r="L54" s="100" t="s">
        <v>191</v>
      </c>
      <c r="M54" s="151"/>
      <c r="N54" s="134">
        <v>0</v>
      </c>
      <c r="O54" s="135"/>
      <c r="P54" s="144"/>
      <c r="Q54" s="137">
        <v>0</v>
      </c>
    </row>
    <row r="55" spans="1:17" s="91" customFormat="1" ht="11.25" x14ac:dyDescent="0.2">
      <c r="A55" s="175" t="s">
        <v>192</v>
      </c>
      <c r="B55" s="90" t="s">
        <v>193</v>
      </c>
      <c r="C55" s="119"/>
      <c r="D55" s="163">
        <v>0</v>
      </c>
      <c r="E55" s="171">
        <f>SUM(D54:D55)</f>
        <v>1037000</v>
      </c>
      <c r="F55" s="133"/>
      <c r="G55" s="121"/>
      <c r="H55" s="164">
        <v>0</v>
      </c>
      <c r="I55" s="168">
        <f>SUM(H54:H55)</f>
        <v>0</v>
      </c>
      <c r="J55" s="147"/>
      <c r="K55" s="160" t="s">
        <v>194</v>
      </c>
      <c r="L55" s="100" t="s">
        <v>195</v>
      </c>
      <c r="M55" s="151"/>
      <c r="N55" s="134">
        <v>0</v>
      </c>
      <c r="O55" s="135"/>
      <c r="P55" s="144"/>
      <c r="Q55" s="137">
        <v>0</v>
      </c>
    </row>
    <row r="56" spans="1:17" s="91" customFormat="1" ht="12" thickBot="1" x14ac:dyDescent="0.25">
      <c r="A56" s="175" t="s">
        <v>196</v>
      </c>
      <c r="B56" s="181" t="s">
        <v>421</v>
      </c>
      <c r="C56" s="119"/>
      <c r="D56" s="134">
        <v>0</v>
      </c>
      <c r="E56" s="151"/>
      <c r="F56" s="151"/>
      <c r="G56" s="121"/>
      <c r="H56" s="144">
        <v>0</v>
      </c>
      <c r="I56" s="156"/>
      <c r="J56" s="156"/>
      <c r="K56" s="132"/>
      <c r="L56" s="100"/>
      <c r="M56" s="151"/>
      <c r="N56" s="146">
        <f>SUM(N52,N54:N55)</f>
        <v>0</v>
      </c>
      <c r="O56" s="133"/>
      <c r="P56" s="156"/>
      <c r="Q56" s="148">
        <f>SUM(Q52,Q54:Q55)</f>
        <v>0</v>
      </c>
    </row>
    <row r="57" spans="1:17" s="91" customFormat="1" ht="12" thickTop="1" x14ac:dyDescent="0.2">
      <c r="A57" s="109" t="s">
        <v>197</v>
      </c>
      <c r="B57" s="90" t="s">
        <v>198</v>
      </c>
      <c r="C57" s="119"/>
      <c r="D57" s="163">
        <v>1023000</v>
      </c>
      <c r="E57" s="182">
        <f>SUM(D56:D57)</f>
        <v>1023000</v>
      </c>
      <c r="F57" s="183">
        <f>E55-E57</f>
        <v>14000</v>
      </c>
      <c r="G57" s="121"/>
      <c r="H57" s="164">
        <v>0</v>
      </c>
      <c r="I57" s="184">
        <f>SUM(H56:H57)</f>
        <v>0</v>
      </c>
      <c r="J57" s="185">
        <f>I55-I57</f>
        <v>0</v>
      </c>
      <c r="K57" s="132"/>
      <c r="L57" s="100"/>
      <c r="M57" s="151"/>
      <c r="N57" s="151"/>
      <c r="O57" s="133"/>
      <c r="P57" s="156"/>
      <c r="Q57" s="152"/>
    </row>
    <row r="58" spans="1:17" s="91" customFormat="1" ht="12" thickBot="1" x14ac:dyDescent="0.25">
      <c r="A58" s="109" t="s">
        <v>199</v>
      </c>
      <c r="B58" s="90" t="s">
        <v>200</v>
      </c>
      <c r="C58" s="119"/>
      <c r="D58" s="133"/>
      <c r="E58" s="133"/>
      <c r="F58" s="151"/>
      <c r="G58" s="121"/>
      <c r="H58" s="147"/>
      <c r="I58" s="147"/>
      <c r="J58" s="156"/>
      <c r="K58" s="132"/>
      <c r="L58" s="186" t="s">
        <v>201</v>
      </c>
      <c r="M58" s="151"/>
      <c r="N58" s="177">
        <f>N15+N17+N31+N42+N48+N56</f>
        <v>0</v>
      </c>
      <c r="O58" s="133"/>
      <c r="P58" s="156"/>
      <c r="Q58" s="187">
        <f>Q15+Q17+Q31+Q42+Q48+Q56</f>
        <v>0</v>
      </c>
    </row>
    <row r="59" spans="1:17" s="91" customFormat="1" ht="12" thickTop="1" x14ac:dyDescent="0.2">
      <c r="A59" s="109"/>
      <c r="B59" s="90" t="s">
        <v>202</v>
      </c>
      <c r="C59" s="119"/>
      <c r="D59" s="133"/>
      <c r="E59" s="133"/>
      <c r="F59" s="134">
        <v>0</v>
      </c>
      <c r="G59" s="188"/>
      <c r="H59" s="136"/>
      <c r="I59" s="136"/>
      <c r="J59" s="144">
        <v>0</v>
      </c>
      <c r="K59" s="132"/>
      <c r="L59" s="100"/>
      <c r="M59" s="151"/>
      <c r="N59" s="151"/>
      <c r="O59" s="133"/>
      <c r="P59" s="156"/>
      <c r="Q59" s="152"/>
    </row>
    <row r="60" spans="1:17" s="91" customFormat="1" ht="11.25" x14ac:dyDescent="0.2">
      <c r="A60" s="109" t="s">
        <v>203</v>
      </c>
      <c r="B60" s="90" t="s">
        <v>204</v>
      </c>
      <c r="C60" s="119"/>
      <c r="D60" s="133"/>
      <c r="E60" s="151"/>
      <c r="F60" s="134"/>
      <c r="G60" s="188"/>
      <c r="H60" s="136"/>
      <c r="I60" s="144"/>
      <c r="J60" s="144"/>
      <c r="K60" s="189"/>
      <c r="L60" s="107" t="s">
        <v>205</v>
      </c>
      <c r="M60" s="151"/>
      <c r="N60" s="151"/>
      <c r="O60" s="133"/>
      <c r="P60" s="156"/>
      <c r="Q60" s="152"/>
    </row>
    <row r="61" spans="1:17" s="91" customFormat="1" ht="11.25" x14ac:dyDescent="0.2">
      <c r="A61" s="109"/>
      <c r="B61" s="90" t="s">
        <v>206</v>
      </c>
      <c r="C61" s="119"/>
      <c r="D61" s="133"/>
      <c r="E61" s="151"/>
      <c r="F61" s="134">
        <v>0</v>
      </c>
      <c r="G61" s="188"/>
      <c r="H61" s="136"/>
      <c r="I61" s="144"/>
      <c r="J61" s="144">
        <v>0</v>
      </c>
      <c r="K61" s="189"/>
      <c r="L61" s="107"/>
      <c r="M61" s="151"/>
      <c r="N61" s="151"/>
      <c r="O61" s="133"/>
      <c r="P61" s="156"/>
      <c r="Q61" s="152"/>
    </row>
    <row r="62" spans="1:17" s="91" customFormat="1" ht="11.25" x14ac:dyDescent="0.2">
      <c r="A62" s="109" t="s">
        <v>207</v>
      </c>
      <c r="B62" s="90" t="s">
        <v>208</v>
      </c>
      <c r="C62" s="119"/>
      <c r="D62" s="133"/>
      <c r="E62" s="134">
        <v>0</v>
      </c>
      <c r="F62" s="151"/>
      <c r="G62" s="121"/>
      <c r="H62" s="147"/>
      <c r="I62" s="144">
        <v>0</v>
      </c>
      <c r="J62" s="156"/>
      <c r="K62" s="160" t="s">
        <v>209</v>
      </c>
      <c r="L62" s="100" t="s">
        <v>210</v>
      </c>
      <c r="M62" s="151"/>
      <c r="N62" s="151"/>
      <c r="O62" s="133"/>
      <c r="P62" s="156"/>
      <c r="Q62" s="152"/>
    </row>
    <row r="63" spans="1:17" s="91" customFormat="1" ht="11.25" x14ac:dyDescent="0.2">
      <c r="A63" s="109" t="s">
        <v>211</v>
      </c>
      <c r="B63" s="169" t="s">
        <v>422</v>
      </c>
      <c r="C63" s="119"/>
      <c r="D63" s="190"/>
      <c r="E63" s="163">
        <v>0</v>
      </c>
      <c r="F63" s="143">
        <f>E62-E63</f>
        <v>0</v>
      </c>
      <c r="G63" s="121"/>
      <c r="H63" s="191"/>
      <c r="I63" s="164">
        <v>0</v>
      </c>
      <c r="J63" s="145">
        <f>I62-I63</f>
        <v>0</v>
      </c>
      <c r="K63" s="132"/>
      <c r="L63" s="100" t="s">
        <v>212</v>
      </c>
      <c r="M63" s="151"/>
      <c r="N63" s="134">
        <v>0</v>
      </c>
      <c r="O63" s="135"/>
      <c r="P63" s="144"/>
      <c r="Q63" s="137">
        <v>0</v>
      </c>
    </row>
    <row r="64" spans="1:17" s="91" customFormat="1" ht="11.25" x14ac:dyDescent="0.2">
      <c r="A64" s="109" t="s">
        <v>213</v>
      </c>
      <c r="B64" s="90" t="s">
        <v>214</v>
      </c>
      <c r="C64" s="119"/>
      <c r="D64" s="133"/>
      <c r="E64" s="151"/>
      <c r="F64" s="134">
        <v>6134261.2000000002</v>
      </c>
      <c r="G64" s="188"/>
      <c r="H64" s="136"/>
      <c r="I64" s="144"/>
      <c r="J64" s="144">
        <v>0</v>
      </c>
      <c r="K64" s="132" t="s">
        <v>215</v>
      </c>
      <c r="L64" s="100" t="s">
        <v>216</v>
      </c>
      <c r="M64" s="151"/>
      <c r="N64" s="134">
        <v>0</v>
      </c>
      <c r="O64" s="135"/>
      <c r="P64" s="144"/>
      <c r="Q64" s="137">
        <v>0</v>
      </c>
    </row>
    <row r="65" spans="1:17" s="91" customFormat="1" ht="12" thickBot="1" x14ac:dyDescent="0.25">
      <c r="A65" s="109" t="s">
        <v>217</v>
      </c>
      <c r="B65" s="90" t="s">
        <v>218</v>
      </c>
      <c r="C65" s="119"/>
      <c r="D65" s="133"/>
      <c r="E65" s="151"/>
      <c r="F65" s="134">
        <v>0</v>
      </c>
      <c r="G65" s="188"/>
      <c r="H65" s="136"/>
      <c r="I65" s="144"/>
      <c r="J65" s="144">
        <v>0</v>
      </c>
      <c r="K65" s="132"/>
      <c r="L65" s="100"/>
      <c r="M65" s="151"/>
      <c r="N65" s="146">
        <f>SUM(N63:N64)</f>
        <v>0</v>
      </c>
      <c r="O65" s="133"/>
      <c r="P65" s="156"/>
      <c r="Q65" s="148">
        <f>SUM(Q63:Q64)</f>
        <v>0</v>
      </c>
    </row>
    <row r="66" spans="1:17" s="91" customFormat="1" thickTop="1" thickBot="1" x14ac:dyDescent="0.25">
      <c r="A66" s="175"/>
      <c r="B66" s="90"/>
      <c r="C66" s="119"/>
      <c r="D66" s="133"/>
      <c r="E66" s="190"/>
      <c r="F66" s="146">
        <f>SUM(F57:F65)</f>
        <v>6148261.2000000002</v>
      </c>
      <c r="G66" s="121"/>
      <c r="H66" s="147"/>
      <c r="I66" s="191"/>
      <c r="J66" s="158">
        <f>SUM(J57:J65)</f>
        <v>0</v>
      </c>
      <c r="K66" s="132"/>
      <c r="L66" s="100"/>
      <c r="M66" s="151"/>
      <c r="N66" s="151"/>
      <c r="O66" s="133"/>
      <c r="P66" s="156"/>
      <c r="Q66" s="152"/>
    </row>
    <row r="67" spans="1:17" s="91" customFormat="1" ht="12" thickTop="1" x14ac:dyDescent="0.2">
      <c r="A67" s="175"/>
      <c r="B67" s="90"/>
      <c r="C67" s="119"/>
      <c r="D67" s="133"/>
      <c r="E67" s="190"/>
      <c r="F67" s="151"/>
      <c r="G67" s="121"/>
      <c r="H67" s="147"/>
      <c r="I67" s="191"/>
      <c r="J67" s="156"/>
      <c r="K67" s="189"/>
      <c r="L67" s="107" t="s">
        <v>219</v>
      </c>
      <c r="M67" s="151"/>
      <c r="N67" s="151"/>
      <c r="O67" s="133"/>
      <c r="P67" s="156"/>
      <c r="Q67" s="152"/>
    </row>
    <row r="68" spans="1:17" s="91" customFormat="1" ht="12" thickBot="1" x14ac:dyDescent="0.25">
      <c r="A68" s="109"/>
      <c r="B68" s="176" t="s">
        <v>220</v>
      </c>
      <c r="C68" s="119"/>
      <c r="D68" s="133"/>
      <c r="E68" s="151"/>
      <c r="F68" s="177">
        <f>F49+F66</f>
        <v>6148261.2000000002</v>
      </c>
      <c r="G68" s="121"/>
      <c r="H68" s="147"/>
      <c r="I68" s="156"/>
      <c r="J68" s="179">
        <f>J49+J66</f>
        <v>0</v>
      </c>
      <c r="K68" s="189"/>
      <c r="L68" s="107"/>
      <c r="M68" s="151"/>
      <c r="N68" s="151"/>
      <c r="O68" s="133"/>
      <c r="P68" s="156"/>
      <c r="Q68" s="152"/>
    </row>
    <row r="69" spans="1:17" s="91" customFormat="1" ht="12" thickTop="1" x14ac:dyDescent="0.2">
      <c r="A69" s="109"/>
      <c r="B69" s="90"/>
      <c r="C69" s="119"/>
      <c r="D69" s="133"/>
      <c r="E69" s="151"/>
      <c r="F69" s="151"/>
      <c r="G69" s="121"/>
      <c r="H69" s="147"/>
      <c r="I69" s="156"/>
      <c r="J69" s="156"/>
      <c r="K69" s="189"/>
      <c r="L69" s="107"/>
      <c r="M69" s="151"/>
      <c r="N69" s="151"/>
      <c r="O69" s="133"/>
      <c r="P69" s="156"/>
      <c r="Q69" s="152"/>
    </row>
    <row r="70" spans="1:17" s="91" customFormat="1" ht="11.25" x14ac:dyDescent="0.2">
      <c r="A70" s="109"/>
      <c r="B70" s="105" t="s">
        <v>221</v>
      </c>
      <c r="C70" s="119"/>
      <c r="D70" s="133"/>
      <c r="E70" s="151"/>
      <c r="F70" s="151"/>
      <c r="G70" s="121"/>
      <c r="H70" s="147"/>
      <c r="I70" s="156"/>
      <c r="J70" s="156"/>
      <c r="K70" s="189"/>
      <c r="L70" s="107"/>
      <c r="M70" s="151"/>
      <c r="N70" s="151"/>
      <c r="O70" s="133"/>
      <c r="P70" s="156"/>
      <c r="Q70" s="152"/>
    </row>
    <row r="71" spans="1:17" s="91" customFormat="1" ht="11.25" x14ac:dyDescent="0.2">
      <c r="A71" s="109"/>
      <c r="B71" s="105"/>
      <c r="C71" s="119"/>
      <c r="D71" s="133"/>
      <c r="E71" s="151"/>
      <c r="F71" s="151"/>
      <c r="G71" s="121"/>
      <c r="H71" s="147"/>
      <c r="I71" s="156"/>
      <c r="J71" s="156"/>
      <c r="K71" s="155"/>
      <c r="L71" s="125" t="s">
        <v>222</v>
      </c>
      <c r="M71" s="151"/>
      <c r="N71" s="151"/>
      <c r="O71" s="133"/>
      <c r="P71" s="156"/>
      <c r="Q71" s="152"/>
    </row>
    <row r="72" spans="1:17" s="91" customFormat="1" ht="11.25" x14ac:dyDescent="0.2">
      <c r="A72" s="109"/>
      <c r="B72" s="161" t="s">
        <v>223</v>
      </c>
      <c r="C72" s="119"/>
      <c r="D72" s="133"/>
      <c r="E72" s="151"/>
      <c r="F72" s="151"/>
      <c r="G72" s="121"/>
      <c r="H72" s="147"/>
      <c r="I72" s="156"/>
      <c r="J72" s="156"/>
      <c r="K72" s="155"/>
      <c r="L72" s="129"/>
      <c r="M72" s="151"/>
      <c r="N72" s="151"/>
      <c r="O72" s="133"/>
      <c r="P72" s="156"/>
      <c r="Q72" s="152"/>
    </row>
    <row r="73" spans="1:17" s="91" customFormat="1" ht="11.25" x14ac:dyDescent="0.2">
      <c r="A73" s="109"/>
      <c r="B73" s="161"/>
      <c r="C73" s="119"/>
      <c r="D73" s="133"/>
      <c r="E73" s="151"/>
      <c r="F73" s="151"/>
      <c r="G73" s="121"/>
      <c r="H73" s="147"/>
      <c r="I73" s="156"/>
      <c r="J73" s="156"/>
      <c r="K73" s="132" t="s">
        <v>224</v>
      </c>
      <c r="L73" s="100" t="s">
        <v>225</v>
      </c>
      <c r="M73" s="151"/>
      <c r="N73" s="134">
        <v>0</v>
      </c>
      <c r="O73" s="135"/>
      <c r="P73" s="144"/>
      <c r="Q73" s="137">
        <v>0</v>
      </c>
    </row>
    <row r="74" spans="1:17" s="91" customFormat="1" ht="11.25" x14ac:dyDescent="0.2">
      <c r="A74" s="175" t="s">
        <v>226</v>
      </c>
      <c r="B74" s="90" t="s">
        <v>227</v>
      </c>
      <c r="C74" s="119"/>
      <c r="D74" s="133"/>
      <c r="E74" s="151"/>
      <c r="F74" s="134"/>
      <c r="G74" s="121"/>
      <c r="H74" s="147"/>
      <c r="I74" s="156"/>
      <c r="J74" s="144">
        <v>0</v>
      </c>
      <c r="K74" s="132" t="s">
        <v>228</v>
      </c>
      <c r="L74" s="100" t="s">
        <v>229</v>
      </c>
      <c r="M74" s="151"/>
      <c r="N74" s="134">
        <v>0</v>
      </c>
      <c r="O74" s="135"/>
      <c r="P74" s="144"/>
      <c r="Q74" s="137">
        <v>0</v>
      </c>
    </row>
    <row r="75" spans="1:17" s="91" customFormat="1" ht="11.25" x14ac:dyDescent="0.2">
      <c r="A75" s="109" t="s">
        <v>230</v>
      </c>
      <c r="B75" s="90" t="s">
        <v>231</v>
      </c>
      <c r="C75" s="119"/>
      <c r="D75" s="133"/>
      <c r="E75" s="151"/>
      <c r="F75" s="134"/>
      <c r="G75" s="121"/>
      <c r="H75" s="147"/>
      <c r="I75" s="156"/>
      <c r="J75" s="144">
        <v>0</v>
      </c>
      <c r="K75" s="160" t="s">
        <v>232</v>
      </c>
      <c r="L75" s="100" t="s">
        <v>233</v>
      </c>
      <c r="M75" s="151"/>
      <c r="N75" s="134">
        <v>0</v>
      </c>
      <c r="O75" s="135"/>
      <c r="P75" s="144"/>
      <c r="Q75" s="137">
        <v>0</v>
      </c>
    </row>
    <row r="76" spans="1:17" s="91" customFormat="1" ht="11.25" x14ac:dyDescent="0.2">
      <c r="A76" s="175" t="s">
        <v>234</v>
      </c>
      <c r="B76" s="90" t="s">
        <v>235</v>
      </c>
      <c r="C76" s="119"/>
      <c r="D76" s="133"/>
      <c r="E76" s="151"/>
      <c r="F76" s="134"/>
      <c r="G76" s="121"/>
      <c r="H76" s="147"/>
      <c r="I76" s="156"/>
      <c r="J76" s="144">
        <v>0</v>
      </c>
      <c r="K76" s="132" t="s">
        <v>236</v>
      </c>
      <c r="L76" s="100" t="s">
        <v>237</v>
      </c>
      <c r="M76" s="151"/>
      <c r="N76" s="134">
        <v>0</v>
      </c>
      <c r="O76" s="135"/>
      <c r="P76" s="144"/>
      <c r="Q76" s="137">
        <v>0</v>
      </c>
    </row>
    <row r="77" spans="1:17" s="91" customFormat="1" ht="11.25" x14ac:dyDescent="0.2">
      <c r="A77" s="109" t="s">
        <v>238</v>
      </c>
      <c r="B77" s="90" t="s">
        <v>239</v>
      </c>
      <c r="C77" s="119"/>
      <c r="D77" s="133"/>
      <c r="E77" s="151"/>
      <c r="F77" s="134"/>
      <c r="G77" s="121"/>
      <c r="H77" s="147"/>
      <c r="I77" s="156"/>
      <c r="J77" s="144"/>
      <c r="K77" s="132"/>
      <c r="L77" s="100" t="s">
        <v>240</v>
      </c>
      <c r="M77" s="151"/>
      <c r="N77" s="134">
        <v>0</v>
      </c>
      <c r="O77" s="135"/>
      <c r="P77" s="144"/>
      <c r="Q77" s="137">
        <v>0</v>
      </c>
    </row>
    <row r="78" spans="1:17" s="91" customFormat="1" ht="11.25" x14ac:dyDescent="0.2">
      <c r="A78" s="109"/>
      <c r="B78" s="90" t="s">
        <v>241</v>
      </c>
      <c r="C78" s="119"/>
      <c r="D78" s="133"/>
      <c r="E78" s="151"/>
      <c r="F78" s="134"/>
      <c r="G78" s="121"/>
      <c r="H78" s="147"/>
      <c r="I78" s="156"/>
      <c r="J78" s="144">
        <v>0</v>
      </c>
      <c r="K78" s="132" t="s">
        <v>242</v>
      </c>
      <c r="L78" s="100" t="s">
        <v>243</v>
      </c>
      <c r="M78" s="151"/>
      <c r="N78" s="134"/>
      <c r="O78" s="135"/>
      <c r="P78" s="144"/>
      <c r="Q78" s="137"/>
    </row>
    <row r="79" spans="1:17" s="91" customFormat="1" ht="11.25" x14ac:dyDescent="0.2">
      <c r="A79" s="109" t="s">
        <v>244</v>
      </c>
      <c r="B79" s="90" t="s">
        <v>245</v>
      </c>
      <c r="C79" s="119"/>
      <c r="D79" s="133"/>
      <c r="E79" s="151"/>
      <c r="F79" s="134"/>
      <c r="G79" s="121"/>
      <c r="H79" s="147"/>
      <c r="I79" s="156"/>
      <c r="J79" s="144">
        <v>0</v>
      </c>
      <c r="K79" s="132"/>
      <c r="L79" s="100" t="s">
        <v>246</v>
      </c>
      <c r="M79" s="151"/>
      <c r="N79" s="134">
        <v>0</v>
      </c>
      <c r="O79" s="135"/>
      <c r="P79" s="144"/>
      <c r="Q79" s="137">
        <v>0</v>
      </c>
    </row>
    <row r="80" spans="1:17" s="91" customFormat="1" ht="11.25" x14ac:dyDescent="0.2">
      <c r="A80" s="109"/>
      <c r="B80" s="90"/>
      <c r="C80" s="119"/>
      <c r="D80" s="133"/>
      <c r="E80" s="151"/>
      <c r="F80" s="151"/>
      <c r="G80" s="121"/>
      <c r="H80" s="147"/>
      <c r="I80" s="156"/>
      <c r="J80" s="156"/>
      <c r="K80" s="132" t="s">
        <v>228</v>
      </c>
      <c r="L80" s="100" t="s">
        <v>247</v>
      </c>
      <c r="M80" s="151"/>
      <c r="N80" s="134"/>
      <c r="O80" s="135"/>
      <c r="P80" s="144"/>
      <c r="Q80" s="137"/>
    </row>
    <row r="81" spans="1:17" s="91" customFormat="1" ht="12" thickBot="1" x14ac:dyDescent="0.25">
      <c r="A81" s="109"/>
      <c r="B81" s="90"/>
      <c r="C81" s="119"/>
      <c r="D81" s="133"/>
      <c r="E81" s="151"/>
      <c r="F81" s="146">
        <f>SUM(F74:F79)</f>
        <v>0</v>
      </c>
      <c r="G81" s="121"/>
      <c r="H81" s="147"/>
      <c r="I81" s="156"/>
      <c r="J81" s="158">
        <f>SUM(J74:J79)</f>
        <v>0</v>
      </c>
      <c r="K81" s="132"/>
      <c r="L81" s="100" t="s">
        <v>248</v>
      </c>
      <c r="M81" s="151"/>
      <c r="N81" s="134">
        <v>0</v>
      </c>
      <c r="O81" s="135"/>
      <c r="P81" s="144"/>
      <c r="Q81" s="137">
        <v>0</v>
      </c>
    </row>
    <row r="82" spans="1:17" s="91" customFormat="1" ht="12" thickTop="1" x14ac:dyDescent="0.2">
      <c r="A82" s="109"/>
      <c r="B82" s="161" t="s">
        <v>249</v>
      </c>
      <c r="C82" s="119"/>
      <c r="D82" s="151"/>
      <c r="E82" s="151"/>
      <c r="F82" s="151"/>
      <c r="G82" s="121"/>
      <c r="H82" s="156"/>
      <c r="I82" s="156"/>
      <c r="J82" s="156"/>
      <c r="K82" s="132" t="s">
        <v>250</v>
      </c>
      <c r="L82" s="100" t="s">
        <v>251</v>
      </c>
      <c r="M82" s="134">
        <v>0</v>
      </c>
      <c r="N82" s="134"/>
      <c r="O82" s="135"/>
      <c r="P82" s="156">
        <v>0</v>
      </c>
      <c r="Q82" s="137"/>
    </row>
    <row r="83" spans="1:17" s="91" customFormat="1" ht="11.25" x14ac:dyDescent="0.2">
      <c r="A83" s="109"/>
      <c r="B83" s="161"/>
      <c r="C83" s="119"/>
      <c r="D83" s="151"/>
      <c r="E83" s="151"/>
      <c r="F83" s="151"/>
      <c r="G83" s="121"/>
      <c r="H83" s="156"/>
      <c r="I83" s="156"/>
      <c r="J83" s="156"/>
      <c r="K83" s="132" t="s">
        <v>252</v>
      </c>
      <c r="L83" s="180" t="s">
        <v>423</v>
      </c>
      <c r="M83" s="192">
        <v>0</v>
      </c>
      <c r="N83" s="143">
        <f>M82-M83</f>
        <v>0</v>
      </c>
      <c r="O83" s="133"/>
      <c r="P83" s="193">
        <v>0</v>
      </c>
      <c r="Q83" s="165">
        <f>P82-P83</f>
        <v>0</v>
      </c>
    </row>
    <row r="84" spans="1:17" s="91" customFormat="1" ht="11.25" x14ac:dyDescent="0.2">
      <c r="A84" s="109" t="s">
        <v>253</v>
      </c>
      <c r="B84" s="90" t="s">
        <v>254</v>
      </c>
      <c r="C84" s="119"/>
      <c r="D84" s="151"/>
      <c r="E84" s="134">
        <v>0</v>
      </c>
      <c r="F84" s="151"/>
      <c r="G84" s="121"/>
      <c r="H84" s="156"/>
      <c r="I84" s="144">
        <v>0</v>
      </c>
      <c r="J84" s="156"/>
      <c r="K84" s="132" t="s">
        <v>255</v>
      </c>
      <c r="L84" s="100" t="s">
        <v>256</v>
      </c>
      <c r="M84" s="151"/>
      <c r="N84" s="134">
        <v>0</v>
      </c>
      <c r="O84" s="135"/>
      <c r="P84" s="144"/>
      <c r="Q84" s="137">
        <v>0</v>
      </c>
    </row>
    <row r="85" spans="1:17" s="91" customFormat="1" ht="12" thickBot="1" x14ac:dyDescent="0.25">
      <c r="A85" s="175" t="s">
        <v>257</v>
      </c>
      <c r="B85" s="181" t="s">
        <v>424</v>
      </c>
      <c r="C85" s="119"/>
      <c r="D85" s="151"/>
      <c r="E85" s="163">
        <v>0</v>
      </c>
      <c r="F85" s="143">
        <f>E84-E85</f>
        <v>0</v>
      </c>
      <c r="G85" s="121"/>
      <c r="H85" s="156"/>
      <c r="I85" s="164">
        <v>0</v>
      </c>
      <c r="J85" s="145">
        <f>I84-I85</f>
        <v>0</v>
      </c>
      <c r="K85" s="132"/>
      <c r="L85" s="100"/>
      <c r="M85" s="151"/>
      <c r="N85" s="146">
        <f>SUM(N73:N84)</f>
        <v>0</v>
      </c>
      <c r="O85" s="133"/>
      <c r="P85" s="156"/>
      <c r="Q85" s="148">
        <f>SUM(Q73:Q84)</f>
        <v>0</v>
      </c>
    </row>
    <row r="86" spans="1:17" s="91" customFormat="1" ht="12" thickTop="1" x14ac:dyDescent="0.2">
      <c r="A86" s="109"/>
      <c r="B86" s="90" t="s">
        <v>258</v>
      </c>
      <c r="C86" s="119"/>
      <c r="D86" s="151"/>
      <c r="E86" s="151"/>
      <c r="F86" s="151"/>
      <c r="G86" s="121"/>
      <c r="H86" s="156"/>
      <c r="I86" s="156"/>
      <c r="J86" s="156"/>
      <c r="K86" s="132"/>
      <c r="L86" s="100"/>
      <c r="M86" s="151"/>
      <c r="N86" s="151"/>
      <c r="O86" s="133"/>
      <c r="P86" s="156"/>
      <c r="Q86" s="152"/>
    </row>
    <row r="87" spans="1:17" s="91" customFormat="1" ht="11.25" x14ac:dyDescent="0.2">
      <c r="A87" s="109" t="s">
        <v>259</v>
      </c>
      <c r="B87" s="90" t="s">
        <v>260</v>
      </c>
      <c r="C87" s="119"/>
      <c r="D87" s="133"/>
      <c r="E87" s="151"/>
      <c r="F87" s="151"/>
      <c r="G87" s="121"/>
      <c r="H87" s="147"/>
      <c r="I87" s="156"/>
      <c r="J87" s="156"/>
      <c r="K87" s="155"/>
      <c r="L87" s="125" t="s">
        <v>261</v>
      </c>
      <c r="M87" s="151"/>
      <c r="N87" s="151"/>
      <c r="O87" s="133"/>
      <c r="P87" s="156"/>
      <c r="Q87" s="152"/>
    </row>
    <row r="88" spans="1:17" s="91" customFormat="1" ht="11.25" x14ac:dyDescent="0.2">
      <c r="A88" s="109" t="s">
        <v>262</v>
      </c>
      <c r="B88" s="90" t="s">
        <v>263</v>
      </c>
      <c r="C88" s="119"/>
      <c r="D88" s="134">
        <v>0</v>
      </c>
      <c r="E88" s="151"/>
      <c r="F88" s="151"/>
      <c r="G88" s="121"/>
      <c r="H88" s="144">
        <v>0</v>
      </c>
      <c r="I88" s="156"/>
      <c r="J88" s="156"/>
      <c r="K88" s="132"/>
      <c r="L88" s="100"/>
      <c r="M88" s="151"/>
      <c r="N88" s="151"/>
      <c r="O88" s="133"/>
      <c r="P88" s="156"/>
      <c r="Q88" s="152"/>
    </row>
    <row r="89" spans="1:17" s="91" customFormat="1" ht="11.25" x14ac:dyDescent="0.2">
      <c r="A89" s="109" t="s">
        <v>264</v>
      </c>
      <c r="B89" s="194" t="s">
        <v>265</v>
      </c>
      <c r="C89" s="119"/>
      <c r="D89" s="134">
        <v>0</v>
      </c>
      <c r="E89" s="151"/>
      <c r="F89" s="151"/>
      <c r="G89" s="121"/>
      <c r="H89" s="144">
        <v>0</v>
      </c>
      <c r="I89" s="156"/>
      <c r="J89" s="156"/>
      <c r="K89" s="132" t="s">
        <v>266</v>
      </c>
      <c r="L89" s="100" t="s">
        <v>267</v>
      </c>
      <c r="M89" s="151"/>
      <c r="N89" s="134">
        <v>0</v>
      </c>
      <c r="O89" s="135"/>
      <c r="P89" s="144"/>
      <c r="Q89" s="137">
        <v>0</v>
      </c>
    </row>
    <row r="90" spans="1:17" s="91" customFormat="1" ht="11.25" x14ac:dyDescent="0.2">
      <c r="A90" s="109" t="s">
        <v>268</v>
      </c>
      <c r="B90" s="194" t="s">
        <v>269</v>
      </c>
      <c r="C90" s="119"/>
      <c r="D90" s="163">
        <v>0</v>
      </c>
      <c r="E90" s="171">
        <f>SUM(D88:D90)</f>
        <v>0</v>
      </c>
      <c r="F90" s="151"/>
      <c r="G90" s="121"/>
      <c r="H90" s="164">
        <v>0</v>
      </c>
      <c r="I90" s="168">
        <f>SUM(H88:H90)</f>
        <v>0</v>
      </c>
      <c r="J90" s="156"/>
      <c r="K90" s="132" t="s">
        <v>270</v>
      </c>
      <c r="L90" s="100" t="s">
        <v>271</v>
      </c>
      <c r="M90" s="134">
        <v>0</v>
      </c>
      <c r="N90" s="151"/>
      <c r="O90" s="133"/>
      <c r="P90" s="144">
        <v>0</v>
      </c>
      <c r="Q90" s="152"/>
    </row>
    <row r="91" spans="1:17" s="91" customFormat="1" ht="11.25" x14ac:dyDescent="0.2">
      <c r="A91" s="109" t="s">
        <v>272</v>
      </c>
      <c r="B91" s="169" t="s">
        <v>425</v>
      </c>
      <c r="C91" s="119"/>
      <c r="D91" s="151"/>
      <c r="E91" s="163">
        <v>0</v>
      </c>
      <c r="F91" s="143">
        <f>E90-E91</f>
        <v>0</v>
      </c>
      <c r="G91" s="121"/>
      <c r="H91" s="156"/>
      <c r="I91" s="164">
        <v>0</v>
      </c>
      <c r="J91" s="145">
        <f>I90-I91</f>
        <v>0</v>
      </c>
      <c r="K91" s="132" t="s">
        <v>273</v>
      </c>
      <c r="L91" s="180" t="s">
        <v>423</v>
      </c>
      <c r="M91" s="192">
        <v>0</v>
      </c>
      <c r="N91" s="143">
        <f>M90-M91</f>
        <v>0</v>
      </c>
      <c r="O91" s="133"/>
      <c r="P91" s="195">
        <v>0</v>
      </c>
      <c r="Q91" s="165">
        <f>P90-P91</f>
        <v>0</v>
      </c>
    </row>
    <row r="92" spans="1:17" s="91" customFormat="1" ht="11.25" x14ac:dyDescent="0.2">
      <c r="A92" s="109" t="s">
        <v>274</v>
      </c>
      <c r="B92" s="90" t="s">
        <v>275</v>
      </c>
      <c r="C92" s="119"/>
      <c r="D92" s="151"/>
      <c r="E92" s="134">
        <v>0</v>
      </c>
      <c r="F92" s="151"/>
      <c r="G92" s="121"/>
      <c r="H92" s="156"/>
      <c r="I92" s="144">
        <v>0</v>
      </c>
      <c r="J92" s="156"/>
      <c r="K92" s="160" t="s">
        <v>276</v>
      </c>
      <c r="L92" s="100" t="s">
        <v>277</v>
      </c>
      <c r="M92" s="151"/>
      <c r="N92" s="134">
        <v>0</v>
      </c>
      <c r="O92" s="135"/>
      <c r="P92" s="144"/>
      <c r="Q92" s="137">
        <v>0</v>
      </c>
    </row>
    <row r="93" spans="1:17" s="91" customFormat="1" ht="11.25" x14ac:dyDescent="0.2">
      <c r="A93" s="109" t="s">
        <v>278</v>
      </c>
      <c r="B93" s="169" t="s">
        <v>425</v>
      </c>
      <c r="C93" s="119"/>
      <c r="D93" s="151"/>
      <c r="E93" s="163">
        <v>0</v>
      </c>
      <c r="F93" s="143">
        <f>E92-E93</f>
        <v>0</v>
      </c>
      <c r="G93" s="121"/>
      <c r="H93" s="156"/>
      <c r="I93" s="164">
        <v>0</v>
      </c>
      <c r="J93" s="145">
        <f>I92-I93</f>
        <v>0</v>
      </c>
      <c r="K93" s="160" t="s">
        <v>279</v>
      </c>
      <c r="L93" s="100" t="s">
        <v>280</v>
      </c>
      <c r="M93" s="151"/>
      <c r="N93" s="134">
        <v>0</v>
      </c>
      <c r="O93" s="135"/>
      <c r="P93" s="144"/>
      <c r="Q93" s="137">
        <v>0</v>
      </c>
    </row>
    <row r="94" spans="1:17" s="91" customFormat="1" ht="11.25" x14ac:dyDescent="0.2">
      <c r="A94" s="109" t="s">
        <v>281</v>
      </c>
      <c r="B94" s="90" t="s">
        <v>282</v>
      </c>
      <c r="C94" s="119"/>
      <c r="D94" s="151"/>
      <c r="E94" s="163"/>
      <c r="F94" s="134">
        <v>0</v>
      </c>
      <c r="G94" s="121"/>
      <c r="H94" s="156"/>
      <c r="I94" s="191"/>
      <c r="J94" s="144">
        <v>0</v>
      </c>
      <c r="K94" s="132" t="s">
        <v>283</v>
      </c>
      <c r="L94" s="100" t="s">
        <v>284</v>
      </c>
      <c r="M94" s="151"/>
      <c r="N94" s="134">
        <v>0</v>
      </c>
      <c r="O94" s="135"/>
      <c r="P94" s="144"/>
      <c r="Q94" s="137">
        <v>0</v>
      </c>
    </row>
    <row r="95" spans="1:17" s="91" customFormat="1" ht="11.25" x14ac:dyDescent="0.2">
      <c r="A95" s="175" t="s">
        <v>285</v>
      </c>
      <c r="B95" s="90" t="s">
        <v>286</v>
      </c>
      <c r="C95" s="119"/>
      <c r="D95" s="151"/>
      <c r="E95" s="134"/>
      <c r="F95" s="134">
        <v>0</v>
      </c>
      <c r="G95" s="121"/>
      <c r="H95" s="156"/>
      <c r="I95" s="156"/>
      <c r="J95" s="144">
        <v>0</v>
      </c>
      <c r="K95" s="160" t="s">
        <v>287</v>
      </c>
      <c r="L95" s="100" t="s">
        <v>288</v>
      </c>
      <c r="M95" s="151"/>
      <c r="N95" s="134">
        <v>0</v>
      </c>
      <c r="O95" s="135"/>
      <c r="P95" s="144"/>
      <c r="Q95" s="137">
        <v>0</v>
      </c>
    </row>
    <row r="96" spans="1:17" s="91" customFormat="1" ht="11.25" x14ac:dyDescent="0.2">
      <c r="A96" s="175" t="s">
        <v>289</v>
      </c>
      <c r="B96" s="90" t="s">
        <v>290</v>
      </c>
      <c r="C96" s="119"/>
      <c r="D96" s="151"/>
      <c r="E96" s="134"/>
      <c r="F96" s="134">
        <v>0</v>
      </c>
      <c r="G96" s="121"/>
      <c r="H96" s="156"/>
      <c r="I96" s="156"/>
      <c r="J96" s="144">
        <v>0</v>
      </c>
      <c r="K96" s="160" t="s">
        <v>291</v>
      </c>
      <c r="L96" s="100" t="s">
        <v>292</v>
      </c>
      <c r="M96" s="151"/>
      <c r="N96" s="134">
        <v>0</v>
      </c>
      <c r="O96" s="135"/>
      <c r="P96" s="144"/>
      <c r="Q96" s="137">
        <v>0</v>
      </c>
    </row>
    <row r="97" spans="1:17" s="91" customFormat="1" ht="11.25" x14ac:dyDescent="0.2">
      <c r="A97" s="109" t="s">
        <v>293</v>
      </c>
      <c r="B97" s="90" t="s">
        <v>294</v>
      </c>
      <c r="C97" s="119"/>
      <c r="D97" s="151"/>
      <c r="E97" s="134"/>
      <c r="F97" s="134">
        <v>0</v>
      </c>
      <c r="G97" s="121"/>
      <c r="H97" s="156"/>
      <c r="I97" s="156"/>
      <c r="J97" s="144">
        <v>0</v>
      </c>
      <c r="K97" s="132" t="s">
        <v>295</v>
      </c>
      <c r="L97" s="100" t="s">
        <v>296</v>
      </c>
      <c r="M97" s="151"/>
      <c r="N97" s="134"/>
      <c r="O97" s="135"/>
      <c r="P97" s="144"/>
      <c r="Q97" s="137"/>
    </row>
    <row r="98" spans="1:17" s="91" customFormat="1" ht="11.25" x14ac:dyDescent="0.2">
      <c r="A98" s="109" t="s">
        <v>297</v>
      </c>
      <c r="B98" s="90" t="s">
        <v>298</v>
      </c>
      <c r="C98" s="119"/>
      <c r="D98" s="151"/>
      <c r="E98" s="134"/>
      <c r="F98" s="134">
        <v>0</v>
      </c>
      <c r="G98" s="121"/>
      <c r="H98" s="156"/>
      <c r="I98" s="156"/>
      <c r="J98" s="144">
        <v>0</v>
      </c>
      <c r="K98" s="132"/>
      <c r="L98" s="100" t="s">
        <v>299</v>
      </c>
      <c r="M98" s="151"/>
      <c r="N98" s="134">
        <v>0</v>
      </c>
      <c r="O98" s="135"/>
      <c r="P98" s="144"/>
      <c r="Q98" s="137">
        <v>0</v>
      </c>
    </row>
    <row r="99" spans="1:17" s="91" customFormat="1" ht="11.25" x14ac:dyDescent="0.2">
      <c r="A99" s="109" t="s">
        <v>300</v>
      </c>
      <c r="B99" s="90" t="s">
        <v>301</v>
      </c>
      <c r="C99" s="119"/>
      <c r="D99" s="151"/>
      <c r="E99" s="134"/>
      <c r="F99" s="134"/>
      <c r="G99" s="121"/>
      <c r="H99" s="156"/>
      <c r="I99" s="156"/>
      <c r="J99" s="144"/>
      <c r="K99" s="132" t="s">
        <v>302</v>
      </c>
      <c r="L99" s="100" t="s">
        <v>303</v>
      </c>
      <c r="M99" s="151"/>
      <c r="N99" s="134">
        <v>0</v>
      </c>
      <c r="O99" s="135"/>
      <c r="P99" s="144"/>
      <c r="Q99" s="137">
        <v>0</v>
      </c>
    </row>
    <row r="100" spans="1:17" s="91" customFormat="1" ht="11.25" x14ac:dyDescent="0.2">
      <c r="A100" s="109"/>
      <c r="B100" s="90" t="s">
        <v>304</v>
      </c>
      <c r="C100" s="119"/>
      <c r="D100" s="151"/>
      <c r="E100" s="134"/>
      <c r="F100" s="134">
        <v>0</v>
      </c>
      <c r="G100" s="121"/>
      <c r="H100" s="156"/>
      <c r="I100" s="156"/>
      <c r="J100" s="144">
        <v>0</v>
      </c>
      <c r="K100" s="132" t="s">
        <v>305</v>
      </c>
      <c r="L100" s="100" t="s">
        <v>306</v>
      </c>
      <c r="M100" s="151"/>
      <c r="N100" s="134"/>
      <c r="O100" s="135"/>
      <c r="P100" s="144"/>
      <c r="Q100" s="137"/>
    </row>
    <row r="101" spans="1:17" s="91" customFormat="1" ht="11.25" x14ac:dyDescent="0.2">
      <c r="A101" s="109" t="s">
        <v>307</v>
      </c>
      <c r="B101" s="90" t="s">
        <v>308</v>
      </c>
      <c r="C101" s="119"/>
      <c r="D101" s="151"/>
      <c r="E101" s="134"/>
      <c r="F101" s="134">
        <v>0</v>
      </c>
      <c r="G101" s="121"/>
      <c r="H101" s="156"/>
      <c r="I101" s="156"/>
      <c r="J101" s="144">
        <v>0</v>
      </c>
      <c r="K101" s="132"/>
      <c r="L101" s="100" t="s">
        <v>309</v>
      </c>
      <c r="M101" s="151"/>
      <c r="N101" s="134">
        <v>0</v>
      </c>
      <c r="O101" s="135"/>
      <c r="P101" s="144"/>
      <c r="Q101" s="137">
        <v>0</v>
      </c>
    </row>
    <row r="102" spans="1:17" s="91" customFormat="1" ht="11.25" x14ac:dyDescent="0.2">
      <c r="A102" s="109" t="s">
        <v>310</v>
      </c>
      <c r="B102" s="90" t="s">
        <v>311</v>
      </c>
      <c r="C102" s="119"/>
      <c r="D102" s="151"/>
      <c r="E102" s="134"/>
      <c r="F102" s="134">
        <v>0</v>
      </c>
      <c r="G102" s="121"/>
      <c r="H102" s="156"/>
      <c r="I102" s="156"/>
      <c r="J102" s="144">
        <v>0</v>
      </c>
      <c r="K102" s="160" t="s">
        <v>312</v>
      </c>
      <c r="L102" s="100" t="s">
        <v>313</v>
      </c>
      <c r="M102" s="151"/>
      <c r="N102" s="134">
        <v>0</v>
      </c>
      <c r="O102" s="135"/>
      <c r="P102" s="144"/>
      <c r="Q102" s="137">
        <v>0</v>
      </c>
    </row>
    <row r="103" spans="1:17" s="91" customFormat="1" ht="22.5" x14ac:dyDescent="0.2">
      <c r="A103" s="196" t="s">
        <v>314</v>
      </c>
      <c r="B103" s="197" t="s">
        <v>315</v>
      </c>
      <c r="C103" s="119"/>
      <c r="D103" s="151"/>
      <c r="E103" s="134"/>
      <c r="F103" s="134">
        <v>0</v>
      </c>
      <c r="G103" s="121"/>
      <c r="H103" s="156"/>
      <c r="I103" s="156"/>
      <c r="J103" s="144">
        <v>0</v>
      </c>
      <c r="K103" s="132" t="s">
        <v>316</v>
      </c>
      <c r="L103" s="100" t="s">
        <v>317</v>
      </c>
      <c r="M103" s="151"/>
      <c r="N103" s="134">
        <v>0</v>
      </c>
      <c r="O103" s="135"/>
      <c r="P103" s="144"/>
      <c r="Q103" s="137">
        <v>0</v>
      </c>
    </row>
    <row r="104" spans="1:17" s="91" customFormat="1" ht="12" thickBot="1" x14ac:dyDescent="0.25">
      <c r="A104" s="109" t="s">
        <v>318</v>
      </c>
      <c r="B104" s="90" t="s">
        <v>319</v>
      </c>
      <c r="C104" s="119"/>
      <c r="D104" s="151"/>
      <c r="E104" s="134">
        <v>0</v>
      </c>
      <c r="F104" s="134"/>
      <c r="G104" s="121"/>
      <c r="H104" s="156"/>
      <c r="I104" s="144">
        <v>0</v>
      </c>
      <c r="J104" s="156"/>
      <c r="K104" s="132"/>
      <c r="L104" s="100"/>
      <c r="M104" s="151"/>
      <c r="N104" s="146">
        <f>SUM(N89:N103)</f>
        <v>0</v>
      </c>
      <c r="O104" s="133"/>
      <c r="P104" s="156"/>
      <c r="Q104" s="148">
        <f>SUM(Q89:Q103)</f>
        <v>0</v>
      </c>
    </row>
    <row r="105" spans="1:17" s="91" customFormat="1" ht="12" thickTop="1" x14ac:dyDescent="0.2">
      <c r="A105" s="109" t="s">
        <v>257</v>
      </c>
      <c r="B105" s="90" t="s">
        <v>426</v>
      </c>
      <c r="C105" s="119"/>
      <c r="D105" s="151"/>
      <c r="E105" s="163">
        <v>0</v>
      </c>
      <c r="F105" s="143">
        <f>E104-E105</f>
        <v>0</v>
      </c>
      <c r="G105" s="121"/>
      <c r="H105" s="156"/>
      <c r="I105" s="164">
        <v>0</v>
      </c>
      <c r="J105" s="145">
        <f>I104-I105</f>
        <v>0</v>
      </c>
      <c r="K105" s="132"/>
      <c r="L105" s="100"/>
      <c r="M105" s="151"/>
      <c r="N105" s="151"/>
      <c r="O105" s="133"/>
      <c r="P105" s="156"/>
      <c r="Q105" s="152"/>
    </row>
    <row r="106" spans="1:17" s="91" customFormat="1" ht="12" thickBot="1" x14ac:dyDescent="0.25">
      <c r="A106" s="109" t="s">
        <v>320</v>
      </c>
      <c r="B106" s="90" t="s">
        <v>321</v>
      </c>
      <c r="C106" s="119"/>
      <c r="D106" s="151"/>
      <c r="E106" s="151"/>
      <c r="F106" s="134">
        <v>0</v>
      </c>
      <c r="G106" s="121"/>
      <c r="H106" s="156"/>
      <c r="I106" s="156"/>
      <c r="J106" s="144">
        <v>0</v>
      </c>
      <c r="K106" s="132"/>
      <c r="L106" s="198" t="s">
        <v>322</v>
      </c>
      <c r="M106" s="151"/>
      <c r="N106" s="177">
        <f>SUM(N85+N104)</f>
        <v>0</v>
      </c>
      <c r="O106" s="133"/>
      <c r="P106" s="156"/>
      <c r="Q106" s="187">
        <f>SUM(Q85+Q104)</f>
        <v>0</v>
      </c>
    </row>
    <row r="107" spans="1:17" s="91" customFormat="1" ht="12" thickTop="1" x14ac:dyDescent="0.2">
      <c r="A107" s="109" t="s">
        <v>323</v>
      </c>
      <c r="B107" s="90"/>
      <c r="C107" s="119"/>
      <c r="D107" s="151"/>
      <c r="E107" s="151"/>
      <c r="F107" s="151"/>
      <c r="G107" s="121"/>
      <c r="H107" s="156"/>
      <c r="I107" s="156"/>
      <c r="J107" s="144"/>
      <c r="K107" s="132"/>
      <c r="L107" s="100"/>
      <c r="M107" s="151"/>
      <c r="N107" s="151"/>
      <c r="O107" s="133"/>
      <c r="P107" s="156"/>
      <c r="Q107" s="152"/>
    </row>
    <row r="108" spans="1:17" s="91" customFormat="1" ht="11.25" x14ac:dyDescent="0.2">
      <c r="A108" s="175" t="s">
        <v>324</v>
      </c>
      <c r="B108" s="90" t="s">
        <v>325</v>
      </c>
      <c r="C108" s="119"/>
      <c r="D108" s="151"/>
      <c r="E108" s="151"/>
      <c r="F108" s="134">
        <v>0</v>
      </c>
      <c r="G108" s="121"/>
      <c r="H108" s="156"/>
      <c r="I108" s="156"/>
      <c r="J108" s="144">
        <v>0</v>
      </c>
      <c r="K108" s="189"/>
      <c r="L108" s="159"/>
      <c r="M108" s="199"/>
      <c r="N108" s="121"/>
      <c r="O108" s="121"/>
      <c r="P108" s="121"/>
      <c r="Q108" s="200"/>
    </row>
    <row r="109" spans="1:17" s="91" customFormat="1" ht="12" thickBot="1" x14ac:dyDescent="0.25">
      <c r="A109" s="109"/>
      <c r="B109" s="90"/>
      <c r="C109" s="119"/>
      <c r="D109" s="151"/>
      <c r="E109" s="151"/>
      <c r="F109" s="146">
        <f>SUM(F85,F91,F93:F98,F100:F103,F105:F106)</f>
        <v>0</v>
      </c>
      <c r="G109" s="121"/>
      <c r="H109" s="156"/>
      <c r="I109" s="156"/>
      <c r="J109" s="158">
        <f>SUM(J85,J91,J93:J98,J100:J103,J105:J106)</f>
        <v>0</v>
      </c>
      <c r="K109" s="189"/>
      <c r="L109" s="159"/>
      <c r="M109" s="199"/>
      <c r="N109" s="121"/>
      <c r="O109" s="121"/>
      <c r="P109" s="121"/>
      <c r="Q109" s="200"/>
    </row>
    <row r="110" spans="1:17" s="91" customFormat="1" ht="12" thickTop="1" x14ac:dyDescent="0.2">
      <c r="A110" s="109"/>
      <c r="B110" s="161" t="s">
        <v>326</v>
      </c>
      <c r="C110" s="119"/>
      <c r="D110" s="151"/>
      <c r="E110" s="151"/>
      <c r="F110" s="151"/>
      <c r="G110" s="121"/>
      <c r="H110" s="156"/>
      <c r="I110" s="156"/>
      <c r="J110" s="156"/>
      <c r="K110" s="160"/>
      <c r="L110" s="159"/>
      <c r="M110" s="199"/>
      <c r="N110" s="121"/>
      <c r="O110" s="121"/>
      <c r="P110" s="121"/>
      <c r="Q110" s="200"/>
    </row>
    <row r="111" spans="1:17" s="91" customFormat="1" ht="11.25" x14ac:dyDescent="0.2">
      <c r="A111" s="109"/>
      <c r="B111" s="161"/>
      <c r="C111" s="119"/>
      <c r="D111" s="151"/>
      <c r="E111" s="151"/>
      <c r="F111" s="151"/>
      <c r="G111" s="121"/>
      <c r="H111" s="156"/>
      <c r="I111" s="156"/>
      <c r="J111" s="156"/>
      <c r="K111" s="160"/>
      <c r="L111" s="159"/>
      <c r="M111" s="199"/>
      <c r="N111" s="121"/>
      <c r="O111" s="121"/>
      <c r="P111" s="121"/>
      <c r="Q111" s="200"/>
    </row>
    <row r="112" spans="1:17" s="91" customFormat="1" ht="11.25" x14ac:dyDescent="0.2">
      <c r="A112" s="109" t="s">
        <v>327</v>
      </c>
      <c r="B112" s="90" t="s">
        <v>328</v>
      </c>
      <c r="C112" s="119"/>
      <c r="D112" s="133"/>
      <c r="E112" s="134">
        <v>0</v>
      </c>
      <c r="F112" s="133"/>
      <c r="G112" s="121"/>
      <c r="H112" s="147"/>
      <c r="I112" s="144">
        <v>0</v>
      </c>
      <c r="J112" s="147"/>
      <c r="K112" s="132"/>
      <c r="L112" s="159"/>
      <c r="M112" s="199"/>
      <c r="N112" s="121"/>
      <c r="O112" s="121"/>
      <c r="P112" s="121"/>
      <c r="Q112" s="200"/>
    </row>
    <row r="113" spans="1:18" s="91" customFormat="1" ht="11.25" x14ac:dyDescent="0.2">
      <c r="A113" s="109" t="s">
        <v>329</v>
      </c>
      <c r="B113" s="90" t="s">
        <v>330</v>
      </c>
      <c r="C113" s="119"/>
      <c r="D113" s="133"/>
      <c r="E113" s="134">
        <v>0</v>
      </c>
      <c r="F113" s="133"/>
      <c r="G113" s="121"/>
      <c r="H113" s="147"/>
      <c r="I113" s="144">
        <v>0</v>
      </c>
      <c r="J113" s="147"/>
      <c r="K113" s="132"/>
      <c r="L113" s="159"/>
      <c r="M113" s="199"/>
      <c r="N113" s="121"/>
      <c r="O113" s="121"/>
      <c r="P113" s="121"/>
      <c r="Q113" s="200"/>
    </row>
    <row r="114" spans="1:18" s="91" customFormat="1" ht="11.25" x14ac:dyDescent="0.2">
      <c r="A114" s="109" t="s">
        <v>331</v>
      </c>
      <c r="B114" s="90" t="s">
        <v>332</v>
      </c>
      <c r="C114" s="119"/>
      <c r="D114" s="133"/>
      <c r="E114" s="134">
        <v>0</v>
      </c>
      <c r="F114" s="133"/>
      <c r="G114" s="121"/>
      <c r="H114" s="147"/>
      <c r="I114" s="144">
        <v>0</v>
      </c>
      <c r="J114" s="147"/>
      <c r="K114" s="132"/>
      <c r="L114" s="100"/>
      <c r="M114" s="151"/>
      <c r="N114" s="151"/>
      <c r="O114" s="133"/>
      <c r="P114" s="156"/>
      <c r="Q114" s="152"/>
    </row>
    <row r="115" spans="1:18" s="91" customFormat="1" ht="11.25" x14ac:dyDescent="0.2">
      <c r="A115" s="175" t="s">
        <v>333</v>
      </c>
      <c r="B115" s="90" t="s">
        <v>334</v>
      </c>
      <c r="C115" s="119"/>
      <c r="D115" s="133"/>
      <c r="E115" s="163">
        <v>0</v>
      </c>
      <c r="F115" s="143">
        <f>SUM(E112:E115)</f>
        <v>0</v>
      </c>
      <c r="G115" s="121"/>
      <c r="H115" s="147"/>
      <c r="I115" s="164">
        <v>0</v>
      </c>
      <c r="J115" s="145">
        <f>SUM(I112:I115)</f>
        <v>0</v>
      </c>
      <c r="K115" s="132"/>
      <c r="L115" s="159"/>
      <c r="M115" s="199"/>
      <c r="N115" s="121"/>
      <c r="O115" s="121"/>
      <c r="P115" s="121"/>
      <c r="Q115" s="200"/>
    </row>
    <row r="116" spans="1:18" s="91" customFormat="1" ht="11.25" x14ac:dyDescent="0.2">
      <c r="A116" s="175" t="s">
        <v>335</v>
      </c>
      <c r="B116" s="90" t="s">
        <v>427</v>
      </c>
      <c r="C116" s="119"/>
      <c r="D116" s="133"/>
      <c r="E116" s="134">
        <v>0</v>
      </c>
      <c r="F116" s="151"/>
      <c r="G116" s="121"/>
      <c r="H116" s="147"/>
      <c r="I116" s="144">
        <v>0</v>
      </c>
      <c r="J116" s="156"/>
      <c r="K116" s="132"/>
      <c r="L116" s="100"/>
      <c r="M116" s="151"/>
      <c r="N116" s="151"/>
      <c r="O116" s="133"/>
      <c r="P116" s="156"/>
      <c r="Q116" s="152"/>
    </row>
    <row r="117" spans="1:18" s="91" customFormat="1" ht="11.25" x14ac:dyDescent="0.2">
      <c r="A117" s="109" t="s">
        <v>336</v>
      </c>
      <c r="B117" s="90" t="s">
        <v>337</v>
      </c>
      <c r="C117" s="119"/>
      <c r="D117" s="133"/>
      <c r="E117" s="163">
        <v>0</v>
      </c>
      <c r="F117" s="143">
        <f>SUM(E116:E117)</f>
        <v>0</v>
      </c>
      <c r="G117" s="121"/>
      <c r="H117" s="147"/>
      <c r="I117" s="164">
        <v>0</v>
      </c>
      <c r="J117" s="145">
        <f>SUM(I116:I117)</f>
        <v>0</v>
      </c>
      <c r="K117" s="132"/>
      <c r="L117" s="159"/>
      <c r="M117" s="199"/>
      <c r="N117" s="121"/>
      <c r="O117" s="121"/>
      <c r="P117" s="121"/>
      <c r="Q117" s="200"/>
    </row>
    <row r="118" spans="1:18" s="91" customFormat="1" ht="12" thickBot="1" x14ac:dyDescent="0.25">
      <c r="A118" s="109"/>
      <c r="B118" s="90"/>
      <c r="C118" s="119"/>
      <c r="D118" s="190"/>
      <c r="E118" s="190"/>
      <c r="F118" s="146">
        <f>F115-F117</f>
        <v>0</v>
      </c>
      <c r="G118" s="121"/>
      <c r="H118" s="191"/>
      <c r="I118" s="191"/>
      <c r="J118" s="158">
        <f>SUM(J115:J117)</f>
        <v>0</v>
      </c>
      <c r="K118" s="132"/>
      <c r="L118" s="159"/>
      <c r="M118" s="199"/>
      <c r="N118" s="121"/>
      <c r="O118" s="121"/>
      <c r="P118" s="121"/>
      <c r="Q118" s="200"/>
    </row>
    <row r="119" spans="1:18" s="91" customFormat="1" ht="12" thickTop="1" x14ac:dyDescent="0.2">
      <c r="A119" s="109"/>
      <c r="B119" s="161" t="s">
        <v>338</v>
      </c>
      <c r="C119" s="119"/>
      <c r="D119" s="151"/>
      <c r="E119" s="151"/>
      <c r="F119" s="151"/>
      <c r="G119" s="121"/>
      <c r="H119" s="156"/>
      <c r="I119" s="156"/>
      <c r="J119" s="156"/>
      <c r="K119" s="132"/>
      <c r="L119" s="159"/>
      <c r="M119" s="199"/>
      <c r="N119" s="121"/>
      <c r="O119" s="121"/>
      <c r="P119" s="121"/>
      <c r="Q119" s="200"/>
    </row>
    <row r="120" spans="1:18" s="91" customFormat="1" ht="11.25" x14ac:dyDescent="0.2">
      <c r="A120" s="109"/>
      <c r="B120" s="161"/>
      <c r="C120" s="119"/>
      <c r="D120" s="151"/>
      <c r="E120" s="151"/>
      <c r="F120" s="151"/>
      <c r="G120" s="121"/>
      <c r="H120" s="156"/>
      <c r="I120" s="156"/>
      <c r="J120" s="156"/>
      <c r="K120" s="132"/>
      <c r="L120" s="159"/>
      <c r="M120" s="199"/>
      <c r="N120" s="121"/>
      <c r="O120" s="121"/>
      <c r="P120" s="121"/>
      <c r="Q120" s="200"/>
    </row>
    <row r="121" spans="1:18" s="91" customFormat="1" ht="11.25" x14ac:dyDescent="0.2">
      <c r="A121" s="175" t="s">
        <v>339</v>
      </c>
      <c r="B121" s="90" t="s">
        <v>340</v>
      </c>
      <c r="C121" s="119"/>
      <c r="D121" s="151"/>
      <c r="E121" s="151"/>
      <c r="F121" s="134">
        <v>0</v>
      </c>
      <c r="G121" s="121"/>
      <c r="H121" s="156"/>
      <c r="I121" s="156"/>
      <c r="J121" s="144">
        <v>0</v>
      </c>
      <c r="K121" s="132"/>
      <c r="L121" s="159"/>
      <c r="M121" s="199"/>
      <c r="N121" s="121"/>
      <c r="O121" s="121"/>
      <c r="P121" s="121"/>
      <c r="Q121" s="200"/>
    </row>
    <row r="122" spans="1:18" s="91" customFormat="1" ht="11.25" x14ac:dyDescent="0.2">
      <c r="A122" s="175" t="s">
        <v>341</v>
      </c>
      <c r="B122" s="90" t="s">
        <v>342</v>
      </c>
      <c r="C122" s="119"/>
      <c r="D122" s="151"/>
      <c r="E122" s="151"/>
      <c r="F122" s="134">
        <v>0</v>
      </c>
      <c r="G122" s="121"/>
      <c r="H122" s="156"/>
      <c r="I122" s="156"/>
      <c r="J122" s="144">
        <v>0</v>
      </c>
      <c r="K122" s="132"/>
      <c r="L122" s="159"/>
      <c r="M122" s="199"/>
      <c r="N122" s="121"/>
      <c r="O122" s="121"/>
      <c r="P122" s="121"/>
      <c r="Q122" s="200"/>
    </row>
    <row r="123" spans="1:18" s="91" customFormat="1" ht="11.25" x14ac:dyDescent="0.2">
      <c r="A123" s="109" t="s">
        <v>343</v>
      </c>
      <c r="B123" s="90" t="s">
        <v>344</v>
      </c>
      <c r="C123" s="119"/>
      <c r="D123" s="151"/>
      <c r="E123" s="151"/>
      <c r="F123" s="134">
        <v>19623378.710000001</v>
      </c>
      <c r="G123" s="121"/>
      <c r="H123" s="156"/>
      <c r="I123" s="156"/>
      <c r="J123" s="144">
        <v>0</v>
      </c>
      <c r="K123" s="132"/>
      <c r="L123" s="159"/>
      <c r="M123" s="199"/>
      <c r="N123" s="121"/>
      <c r="O123" s="121"/>
      <c r="P123" s="121"/>
      <c r="Q123" s="200"/>
    </row>
    <row r="124" spans="1:18" s="91" customFormat="1" ht="12" thickBot="1" x14ac:dyDescent="0.25">
      <c r="A124" s="109"/>
      <c r="B124" s="90"/>
      <c r="C124" s="119"/>
      <c r="D124" s="151"/>
      <c r="E124" s="151"/>
      <c r="F124" s="146">
        <f>SUM(F121:F123)</f>
        <v>19623378.710000001</v>
      </c>
      <c r="G124" s="121"/>
      <c r="H124" s="156"/>
      <c r="I124" s="156"/>
      <c r="J124" s="158">
        <f>SUM(J121:J123)</f>
        <v>0</v>
      </c>
      <c r="K124" s="132"/>
      <c r="L124" s="159"/>
      <c r="M124" s="199"/>
      <c r="N124" s="121"/>
      <c r="O124" s="121"/>
      <c r="P124" s="121"/>
      <c r="Q124" s="200"/>
      <c r="R124" s="100"/>
    </row>
    <row r="125" spans="1:18" s="91" customFormat="1" ht="12" thickTop="1" x14ac:dyDescent="0.2">
      <c r="A125" s="109"/>
      <c r="B125" s="90"/>
      <c r="C125" s="119"/>
      <c r="D125" s="151"/>
      <c r="E125" s="151"/>
      <c r="F125" s="151"/>
      <c r="G125" s="121"/>
      <c r="H125" s="156"/>
      <c r="I125" s="156"/>
      <c r="J125" s="156"/>
      <c r="K125" s="132"/>
      <c r="L125" s="100"/>
      <c r="M125" s="151"/>
      <c r="N125" s="151"/>
      <c r="O125" s="133"/>
      <c r="P125" s="133"/>
      <c r="Q125" s="201"/>
      <c r="R125" s="100"/>
    </row>
    <row r="126" spans="1:18" s="91" customFormat="1" ht="12" thickBot="1" x14ac:dyDescent="0.25">
      <c r="A126" s="109"/>
      <c r="B126" s="176" t="s">
        <v>345</v>
      </c>
      <c r="C126" s="119"/>
      <c r="D126" s="151"/>
      <c r="E126" s="151"/>
      <c r="F126" s="177">
        <f>F81+F109+F118+F124</f>
        <v>19623378.710000001</v>
      </c>
      <c r="G126" s="121"/>
      <c r="H126" s="156"/>
      <c r="I126" s="156"/>
      <c r="J126" s="179">
        <f>J81+J109+J118+J124</f>
        <v>0</v>
      </c>
      <c r="K126" s="132"/>
      <c r="L126" s="100"/>
      <c r="M126" s="151"/>
      <c r="N126" s="151"/>
      <c r="O126" s="133"/>
      <c r="P126" s="133"/>
      <c r="Q126" s="201"/>
      <c r="R126" s="100"/>
    </row>
    <row r="127" spans="1:18" s="91" customFormat="1" ht="12" thickTop="1" x14ac:dyDescent="0.2">
      <c r="A127" s="109"/>
      <c r="B127" s="90"/>
      <c r="C127" s="119"/>
      <c r="D127" s="151"/>
      <c r="E127" s="151"/>
      <c r="F127" s="151"/>
      <c r="G127" s="121"/>
      <c r="H127" s="156"/>
      <c r="I127" s="156"/>
      <c r="J127" s="156"/>
      <c r="K127" s="132"/>
      <c r="L127" s="100"/>
      <c r="M127" s="151"/>
      <c r="N127" s="151"/>
      <c r="O127" s="133"/>
      <c r="P127" s="133"/>
      <c r="Q127" s="201"/>
      <c r="R127" s="100"/>
    </row>
    <row r="128" spans="1:18" s="91" customFormat="1" ht="11.25" x14ac:dyDescent="0.2">
      <c r="A128" s="109"/>
      <c r="B128" s="105" t="s">
        <v>346</v>
      </c>
      <c r="C128" s="119"/>
      <c r="D128" s="151"/>
      <c r="E128" s="151"/>
      <c r="F128" s="151"/>
      <c r="G128" s="121"/>
      <c r="H128" s="156"/>
      <c r="I128" s="156"/>
      <c r="J128" s="156"/>
      <c r="K128" s="132"/>
      <c r="L128" s="107" t="s">
        <v>347</v>
      </c>
      <c r="M128" s="151"/>
      <c r="N128" s="151"/>
      <c r="O128" s="133"/>
      <c r="P128" s="156"/>
      <c r="Q128" s="152"/>
      <c r="R128" s="100"/>
    </row>
    <row r="129" spans="1:18" s="91" customFormat="1" ht="11.25" x14ac:dyDescent="0.2">
      <c r="A129" s="109"/>
      <c r="B129" s="105"/>
      <c r="C129" s="119"/>
      <c r="D129" s="151"/>
      <c r="E129" s="151"/>
      <c r="F129" s="151"/>
      <c r="G129" s="121"/>
      <c r="H129" s="156"/>
      <c r="I129" s="156"/>
      <c r="J129" s="156"/>
      <c r="K129" s="132"/>
      <c r="L129" s="107"/>
      <c r="M129" s="151"/>
      <c r="N129" s="151"/>
      <c r="O129" s="133"/>
      <c r="P129" s="156"/>
      <c r="Q129" s="152"/>
      <c r="R129" s="100"/>
    </row>
    <row r="130" spans="1:18" s="91" customFormat="1" ht="11.25" x14ac:dyDescent="0.2">
      <c r="A130" s="175" t="s">
        <v>348</v>
      </c>
      <c r="B130" s="90" t="s">
        <v>349</v>
      </c>
      <c r="C130" s="119"/>
      <c r="D130" s="151"/>
      <c r="E130" s="151"/>
      <c r="F130" s="134">
        <v>0</v>
      </c>
      <c r="G130" s="121"/>
      <c r="H130" s="156"/>
      <c r="I130" s="156"/>
      <c r="J130" s="144">
        <v>0</v>
      </c>
      <c r="K130" s="160" t="s">
        <v>350</v>
      </c>
      <c r="L130" s="100" t="s">
        <v>351</v>
      </c>
      <c r="M130" s="151"/>
      <c r="N130" s="134">
        <v>0</v>
      </c>
      <c r="O130" s="135"/>
      <c r="P130" s="144"/>
      <c r="Q130" s="137">
        <v>0</v>
      </c>
      <c r="R130" s="100"/>
    </row>
    <row r="131" spans="1:18" s="91" customFormat="1" ht="11.25" x14ac:dyDescent="0.2">
      <c r="A131" s="175" t="s">
        <v>352</v>
      </c>
      <c r="B131" s="90" t="s">
        <v>353</v>
      </c>
      <c r="C131" s="119"/>
      <c r="D131" s="151"/>
      <c r="E131" s="151"/>
      <c r="F131" s="134">
        <v>0</v>
      </c>
      <c r="G131" s="121"/>
      <c r="H131" s="156"/>
      <c r="I131" s="156"/>
      <c r="J131" s="144">
        <v>0</v>
      </c>
      <c r="K131" s="160" t="s">
        <v>354</v>
      </c>
      <c r="L131" s="100" t="s">
        <v>355</v>
      </c>
      <c r="M131" s="151"/>
      <c r="N131" s="134">
        <v>0</v>
      </c>
      <c r="O131" s="135"/>
      <c r="P131" s="144"/>
      <c r="Q131" s="137">
        <v>0</v>
      </c>
    </row>
    <row r="132" spans="1:18" s="91" customFormat="1" ht="11.25" x14ac:dyDescent="0.2">
      <c r="A132" s="109" t="s">
        <v>356</v>
      </c>
      <c r="B132" s="90" t="s">
        <v>357</v>
      </c>
      <c r="C132" s="119"/>
      <c r="D132" s="151"/>
      <c r="E132" s="151"/>
      <c r="F132" s="134">
        <v>0</v>
      </c>
      <c r="G132" s="121"/>
      <c r="H132" s="156"/>
      <c r="I132" s="156"/>
      <c r="J132" s="144">
        <v>0</v>
      </c>
      <c r="K132" s="132" t="s">
        <v>358</v>
      </c>
      <c r="L132" s="100" t="s">
        <v>359</v>
      </c>
      <c r="M132" s="151"/>
      <c r="N132" s="134">
        <v>0</v>
      </c>
      <c r="O132" s="135"/>
      <c r="P132" s="144"/>
      <c r="Q132" s="137">
        <v>0</v>
      </c>
    </row>
    <row r="133" spans="1:18" s="91" customFormat="1" ht="12" thickBot="1" x14ac:dyDescent="0.25">
      <c r="A133" s="109"/>
      <c r="B133" s="90"/>
      <c r="C133" s="119"/>
      <c r="D133" s="151"/>
      <c r="E133" s="151"/>
      <c r="F133" s="146">
        <f>SUM(F130:F132)</f>
        <v>0</v>
      </c>
      <c r="G133" s="121"/>
      <c r="H133" s="156"/>
      <c r="I133" s="156"/>
      <c r="J133" s="158">
        <f>SUM(J130:J132)</f>
        <v>0</v>
      </c>
      <c r="K133" s="132"/>
      <c r="L133" s="100"/>
      <c r="M133" s="151"/>
      <c r="N133" s="146">
        <f>SUM(N130:N132)</f>
        <v>0</v>
      </c>
      <c r="O133" s="133"/>
      <c r="P133" s="156"/>
      <c r="Q133" s="148">
        <f>SUM(Q130:Q132)</f>
        <v>0</v>
      </c>
    </row>
    <row r="134" spans="1:18" s="91" customFormat="1" ht="12" thickTop="1" x14ac:dyDescent="0.2">
      <c r="A134" s="109"/>
      <c r="B134" s="90"/>
      <c r="C134" s="119"/>
      <c r="D134" s="151"/>
      <c r="E134" s="151"/>
      <c r="F134" s="151"/>
      <c r="G134" s="121"/>
      <c r="H134" s="156"/>
      <c r="I134" s="156"/>
      <c r="J134" s="156"/>
      <c r="K134" s="132"/>
      <c r="L134" s="100"/>
      <c r="M134" s="199"/>
      <c r="N134" s="199"/>
      <c r="O134" s="121"/>
      <c r="P134" s="121"/>
      <c r="Q134" s="200"/>
    </row>
    <row r="135" spans="1:18" s="91" customFormat="1" ht="12" thickBot="1" x14ac:dyDescent="0.25">
      <c r="A135" s="109"/>
      <c r="B135" s="176" t="s">
        <v>360</v>
      </c>
      <c r="C135" s="119"/>
      <c r="D135" s="151"/>
      <c r="E135" s="151"/>
      <c r="F135" s="202">
        <f>F9+F21+F68+F126+F133</f>
        <v>25771639.91</v>
      </c>
      <c r="G135" s="121"/>
      <c r="H135" s="156"/>
      <c r="I135" s="156"/>
      <c r="J135" s="203">
        <f>J9+J21+J68+J126+J133</f>
        <v>0</v>
      </c>
      <c r="K135" s="132"/>
      <c r="L135" s="198" t="s">
        <v>361</v>
      </c>
      <c r="M135" s="151"/>
      <c r="N135" s="202">
        <f>SUM(N58,N65,N106,N133)</f>
        <v>0</v>
      </c>
      <c r="O135" s="133"/>
      <c r="P135" s="156"/>
      <c r="Q135" s="204">
        <f>SUM(Q58,Q65,Q106,Q133)</f>
        <v>0</v>
      </c>
      <c r="R135" s="205"/>
    </row>
    <row r="136" spans="1:18" s="91" customFormat="1" ht="12" thickTop="1" x14ac:dyDescent="0.2">
      <c r="A136" s="109"/>
      <c r="B136" s="90"/>
      <c r="C136" s="119"/>
      <c r="D136" s="151"/>
      <c r="E136" s="151"/>
      <c r="F136" s="151"/>
      <c r="G136" s="121"/>
      <c r="H136" s="156"/>
      <c r="I136" s="156"/>
      <c r="J136" s="156"/>
      <c r="K136" s="132"/>
      <c r="L136" s="100"/>
      <c r="M136" s="199"/>
      <c r="N136" s="199"/>
      <c r="O136" s="121"/>
      <c r="P136" s="121"/>
      <c r="Q136" s="200"/>
      <c r="R136" s="205"/>
    </row>
    <row r="137" spans="1:18" s="91" customFormat="1" ht="11.25" x14ac:dyDescent="0.2">
      <c r="A137" s="109"/>
      <c r="B137" s="105" t="s">
        <v>362</v>
      </c>
      <c r="C137" s="119"/>
      <c r="D137" s="151"/>
      <c r="E137" s="151"/>
      <c r="F137" s="151"/>
      <c r="G137" s="121"/>
      <c r="H137" s="156"/>
      <c r="I137" s="156"/>
      <c r="J137" s="156"/>
      <c r="K137" s="189"/>
      <c r="L137" s="107" t="s">
        <v>363</v>
      </c>
      <c r="M137" s="151"/>
      <c r="N137" s="151"/>
      <c r="O137" s="133"/>
      <c r="P137" s="156"/>
      <c r="Q137" s="152"/>
      <c r="R137" s="205"/>
    </row>
    <row r="138" spans="1:18" s="91" customFormat="1" ht="11.25" x14ac:dyDescent="0.2">
      <c r="A138" s="109"/>
      <c r="B138" s="105"/>
      <c r="C138" s="119"/>
      <c r="D138" s="151"/>
      <c r="E138" s="151"/>
      <c r="F138" s="151"/>
      <c r="G138" s="121"/>
      <c r="H138" s="156"/>
      <c r="I138" s="156"/>
      <c r="J138" s="156"/>
      <c r="K138" s="132"/>
      <c r="L138" s="100"/>
      <c r="M138" s="151"/>
      <c r="N138" s="151"/>
      <c r="O138" s="133"/>
      <c r="P138" s="156"/>
      <c r="Q138" s="152"/>
      <c r="R138" s="205"/>
    </row>
    <row r="139" spans="1:18" s="91" customFormat="1" ht="11.25" x14ac:dyDescent="0.2">
      <c r="A139" s="175" t="s">
        <v>364</v>
      </c>
      <c r="B139" s="90" t="s">
        <v>365</v>
      </c>
      <c r="C139" s="119"/>
      <c r="D139" s="151"/>
      <c r="E139" s="151"/>
      <c r="F139" s="134">
        <v>0</v>
      </c>
      <c r="G139" s="121"/>
      <c r="H139" s="156"/>
      <c r="I139" s="156"/>
      <c r="J139" s="144">
        <v>0</v>
      </c>
      <c r="K139" s="160" t="s">
        <v>366</v>
      </c>
      <c r="L139" s="206" t="s">
        <v>367</v>
      </c>
      <c r="M139" s="151"/>
      <c r="N139" s="134">
        <v>0</v>
      </c>
      <c r="O139" s="135"/>
      <c r="P139" s="144"/>
      <c r="Q139" s="137">
        <v>0</v>
      </c>
      <c r="R139" s="205"/>
    </row>
    <row r="140" spans="1:18" s="91" customFormat="1" ht="22.5" x14ac:dyDescent="0.2">
      <c r="A140" s="207" t="s">
        <v>368</v>
      </c>
      <c r="B140" s="197" t="s">
        <v>369</v>
      </c>
      <c r="C140" s="119"/>
      <c r="D140" s="151"/>
      <c r="E140" s="151"/>
      <c r="F140" s="134">
        <v>0</v>
      </c>
      <c r="G140" s="121"/>
      <c r="H140" s="156"/>
      <c r="I140" s="156"/>
      <c r="J140" s="144">
        <v>0</v>
      </c>
      <c r="K140" s="208" t="s">
        <v>370</v>
      </c>
      <c r="L140" s="209" t="s">
        <v>371</v>
      </c>
      <c r="M140" s="151"/>
      <c r="N140" s="134">
        <v>0</v>
      </c>
      <c r="O140" s="135"/>
      <c r="P140" s="144"/>
      <c r="Q140" s="137">
        <v>0</v>
      </c>
      <c r="R140" s="205"/>
    </row>
    <row r="141" spans="1:18" s="91" customFormat="1" ht="11.25" x14ac:dyDescent="0.2">
      <c r="A141" s="175" t="s">
        <v>372</v>
      </c>
      <c r="B141" s="90" t="s">
        <v>373</v>
      </c>
      <c r="C141" s="119"/>
      <c r="D141" s="151"/>
      <c r="E141" s="151"/>
      <c r="F141" s="134">
        <v>0</v>
      </c>
      <c r="G141" s="121"/>
      <c r="H141" s="156"/>
      <c r="I141" s="156"/>
      <c r="J141" s="144">
        <v>0</v>
      </c>
      <c r="K141" s="160" t="s">
        <v>374</v>
      </c>
      <c r="L141" s="100" t="s">
        <v>375</v>
      </c>
      <c r="M141" s="151"/>
      <c r="N141" s="134">
        <v>0</v>
      </c>
      <c r="O141" s="135"/>
      <c r="P141" s="144"/>
      <c r="Q141" s="137">
        <v>0</v>
      </c>
      <c r="R141" s="205"/>
    </row>
    <row r="142" spans="1:18" s="91" customFormat="1" ht="11.25" x14ac:dyDescent="0.2">
      <c r="A142" s="175" t="s">
        <v>376</v>
      </c>
      <c r="B142" s="90" t="s">
        <v>377</v>
      </c>
      <c r="C142" s="119"/>
      <c r="D142" s="151"/>
      <c r="E142" s="151"/>
      <c r="F142" s="134">
        <v>0</v>
      </c>
      <c r="G142" s="121"/>
      <c r="H142" s="156"/>
      <c r="I142" s="156"/>
      <c r="J142" s="144">
        <v>0</v>
      </c>
      <c r="K142" s="160" t="s">
        <v>378</v>
      </c>
      <c r="L142" s="100" t="s">
        <v>379</v>
      </c>
      <c r="M142" s="151"/>
      <c r="N142" s="134">
        <v>0</v>
      </c>
      <c r="O142" s="135"/>
      <c r="P142" s="144"/>
      <c r="Q142" s="137">
        <v>0</v>
      </c>
      <c r="R142" s="205"/>
    </row>
    <row r="143" spans="1:18" s="91" customFormat="1" ht="12" thickBot="1" x14ac:dyDescent="0.25">
      <c r="A143" s="210"/>
      <c r="B143" s="90"/>
      <c r="C143" s="119"/>
      <c r="D143" s="151"/>
      <c r="E143" s="151"/>
      <c r="F143" s="146">
        <f>SUM(F139:F142)</f>
        <v>0</v>
      </c>
      <c r="G143" s="121"/>
      <c r="H143" s="156"/>
      <c r="I143" s="156"/>
      <c r="J143" s="211">
        <f>SUM(J138:J142)</f>
        <v>0</v>
      </c>
      <c r="K143" s="212"/>
      <c r="L143" s="100"/>
      <c r="M143" s="151"/>
      <c r="N143" s="146">
        <f>SUM(N139:N142)</f>
        <v>0</v>
      </c>
      <c r="O143" s="133"/>
      <c r="P143" s="156"/>
      <c r="Q143" s="148">
        <f>SUM(Q138:Q142)</f>
        <v>0</v>
      </c>
      <c r="R143" s="205"/>
    </row>
    <row r="144" spans="1:18" s="91" customFormat="1" thickTop="1" thickBot="1" x14ac:dyDescent="0.25">
      <c r="A144" s="213"/>
      <c r="B144" s="214"/>
      <c r="C144" s="215"/>
      <c r="D144" s="216"/>
      <c r="E144" s="216"/>
      <c r="F144" s="217"/>
      <c r="G144" s="218"/>
      <c r="H144" s="219"/>
      <c r="I144" s="219"/>
      <c r="J144" s="220"/>
      <c r="K144" s="221"/>
      <c r="L144" s="222"/>
      <c r="M144" s="216"/>
      <c r="N144" s="223"/>
      <c r="O144" s="224"/>
      <c r="P144" s="219"/>
      <c r="Q144" s="225"/>
      <c r="R144" s="205"/>
    </row>
    <row r="145" spans="3:18" ht="13.5" thickTop="1" x14ac:dyDescent="0.2">
      <c r="C145" s="69"/>
      <c r="D145" s="70"/>
      <c r="E145" s="70"/>
      <c r="F145" s="67"/>
      <c r="G145" s="63"/>
      <c r="H145" s="63"/>
      <c r="I145" s="63"/>
      <c r="J145" s="89"/>
      <c r="K145" s="71"/>
      <c r="L145" s="61"/>
      <c r="N145" s="52"/>
      <c r="R145" s="52"/>
    </row>
    <row r="146" spans="3:18" x14ac:dyDescent="0.2">
      <c r="K146" s="71"/>
      <c r="L146" s="61"/>
      <c r="M146" s="61"/>
    </row>
    <row r="147" spans="3:18" x14ac:dyDescent="0.2">
      <c r="K147" s="71"/>
      <c r="L147" s="61"/>
      <c r="M147" s="61"/>
    </row>
    <row r="148" spans="3:18" x14ac:dyDescent="0.2">
      <c r="K148" s="51"/>
      <c r="L148" s="61"/>
      <c r="M148" s="61"/>
    </row>
    <row r="149" spans="3:18" x14ac:dyDescent="0.2">
      <c r="K149" s="51"/>
      <c r="L149" s="61"/>
      <c r="M149" s="61"/>
    </row>
    <row r="150" spans="3:18" x14ac:dyDescent="0.2">
      <c r="K150" s="51"/>
      <c r="L150" s="61"/>
      <c r="M150" s="61"/>
    </row>
    <row r="151" spans="3:18" x14ac:dyDescent="0.2">
      <c r="K151" s="51"/>
      <c r="L151" s="61"/>
      <c r="M151" s="61"/>
    </row>
    <row r="152" spans="3:18" x14ac:dyDescent="0.2">
      <c r="K152" s="51"/>
      <c r="L152" s="61"/>
      <c r="M152" s="61"/>
    </row>
    <row r="153" spans="3:18" x14ac:dyDescent="0.2">
      <c r="K153" s="51"/>
      <c r="L153" s="51"/>
      <c r="M153" s="51"/>
    </row>
  </sheetData>
  <mergeCells count="14">
    <mergeCell ref="D11:F11"/>
    <mergeCell ref="H7:J7"/>
    <mergeCell ref="D7:F7"/>
    <mergeCell ref="H11:J11"/>
    <mergeCell ref="P7:Q7"/>
    <mergeCell ref="M7:N7"/>
    <mergeCell ref="H6:J6"/>
    <mergeCell ref="D6:F6"/>
    <mergeCell ref="P6:Q6"/>
    <mergeCell ref="A4:J4"/>
    <mergeCell ref="K4:Q4"/>
    <mergeCell ref="M6:N6"/>
    <mergeCell ref="M5:N5"/>
    <mergeCell ref="P5:Q5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6"/>
  <sheetViews>
    <sheetView topLeftCell="A29" workbookViewId="0">
      <selection activeCell="B8" sqref="B8"/>
    </sheetView>
  </sheetViews>
  <sheetFormatPr defaultColWidth="9.140625" defaultRowHeight="12.75" x14ac:dyDescent="0.2"/>
  <cols>
    <col min="1" max="1" width="24.28515625" style="1" bestFit="1" customWidth="1"/>
    <col min="2" max="2" width="64.85546875" style="1" customWidth="1"/>
    <col min="3" max="3" width="5.5703125" style="1" bestFit="1" customWidth="1"/>
    <col min="4" max="4" width="6.42578125" style="1" customWidth="1"/>
    <col min="5" max="5" width="10.5703125" style="1" customWidth="1"/>
    <col min="6" max="6" width="4.42578125" style="1" customWidth="1"/>
    <col min="7" max="7" width="4.28515625" style="1" customWidth="1"/>
    <col min="8" max="8" width="6.28515625" style="1" customWidth="1"/>
    <col min="9" max="9" width="8.28515625" style="1" customWidth="1"/>
    <col min="10" max="16384" width="9.140625" style="1"/>
  </cols>
  <sheetData>
    <row r="1" spans="1:12" x14ac:dyDescent="0.2">
      <c r="A1" s="3"/>
      <c r="B1" s="3"/>
      <c r="C1" s="3"/>
      <c r="D1" s="3"/>
      <c r="E1" s="3"/>
      <c r="F1" s="3"/>
      <c r="G1" s="3"/>
      <c r="H1" s="3"/>
      <c r="I1" s="3"/>
      <c r="L1" s="2" t="s">
        <v>0</v>
      </c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L2" s="2"/>
    </row>
    <row r="3" spans="1:12" x14ac:dyDescent="0.2">
      <c r="A3" s="3"/>
      <c r="B3" s="3"/>
      <c r="C3" s="3"/>
      <c r="D3" s="3"/>
      <c r="E3" s="4"/>
      <c r="F3" s="4"/>
      <c r="G3" s="4"/>
      <c r="H3" s="4"/>
      <c r="I3" s="4"/>
      <c r="L3" s="2"/>
    </row>
    <row r="4" spans="1:12" ht="18" x14ac:dyDescent="0.25">
      <c r="A4" s="3"/>
      <c r="B4" s="292" t="s">
        <v>1</v>
      </c>
      <c r="C4" s="292"/>
      <c r="D4" s="292"/>
      <c r="E4" s="292"/>
      <c r="F4" s="292"/>
      <c r="G4" s="292"/>
      <c r="H4" s="292"/>
      <c r="I4" s="292"/>
      <c r="L4" s="2"/>
    </row>
    <row r="5" spans="1:12" ht="18" x14ac:dyDescent="0.25">
      <c r="A5" s="5"/>
      <c r="B5" s="292" t="s">
        <v>2</v>
      </c>
      <c r="C5" s="292"/>
      <c r="D5" s="292"/>
      <c r="E5" s="292"/>
      <c r="F5" s="292"/>
      <c r="G5" s="292"/>
      <c r="H5" s="292"/>
      <c r="I5" s="292"/>
      <c r="L5" s="2"/>
    </row>
    <row r="6" spans="1:12" x14ac:dyDescent="0.2">
      <c r="D6" s="1" t="s">
        <v>3</v>
      </c>
      <c r="H6" s="6" t="s">
        <v>3</v>
      </c>
      <c r="L6" s="2"/>
    </row>
    <row r="7" spans="1:12" ht="12.75" customHeight="1" x14ac:dyDescent="0.2">
      <c r="B7" s="7"/>
      <c r="C7" s="8"/>
      <c r="D7" s="8" t="s">
        <v>4</v>
      </c>
      <c r="E7" s="9"/>
      <c r="F7" s="7"/>
      <c r="G7" s="10"/>
      <c r="H7" s="10" t="s">
        <v>5</v>
      </c>
      <c r="I7" s="11"/>
      <c r="L7" s="2"/>
    </row>
    <row r="8" spans="1:12" x14ac:dyDescent="0.2">
      <c r="B8" s="12" t="s">
        <v>6</v>
      </c>
      <c r="C8" s="13"/>
      <c r="D8" s="14">
        <v>2012</v>
      </c>
      <c r="G8" s="15"/>
      <c r="H8" s="16">
        <v>2011</v>
      </c>
      <c r="I8" s="6"/>
      <c r="L8" s="2"/>
    </row>
    <row r="9" spans="1:12" x14ac:dyDescent="0.2">
      <c r="G9" s="6"/>
      <c r="H9" s="6"/>
      <c r="I9" s="6"/>
      <c r="L9" s="2"/>
    </row>
    <row r="10" spans="1:12" x14ac:dyDescent="0.2">
      <c r="A10" s="17" t="s">
        <v>7</v>
      </c>
      <c r="B10" s="1" t="s">
        <v>8</v>
      </c>
      <c r="C10" s="18"/>
      <c r="D10" s="18"/>
      <c r="E10" s="19">
        <v>0</v>
      </c>
      <c r="G10" s="20"/>
      <c r="H10" s="20"/>
      <c r="I10" s="21">
        <v>0</v>
      </c>
      <c r="L10" s="2"/>
    </row>
    <row r="11" spans="1:12" x14ac:dyDescent="0.2">
      <c r="A11" s="17" t="s">
        <v>9</v>
      </c>
      <c r="B11" s="22" t="s">
        <v>10</v>
      </c>
      <c r="C11" s="18"/>
      <c r="D11" s="18"/>
      <c r="E11" s="19">
        <v>0</v>
      </c>
      <c r="G11" s="20"/>
      <c r="H11" s="20"/>
      <c r="I11" s="21">
        <v>0</v>
      </c>
      <c r="L11" s="2"/>
    </row>
    <row r="12" spans="1:12" x14ac:dyDescent="0.2">
      <c r="A12" s="17"/>
      <c r="B12" s="22"/>
      <c r="C12" s="18"/>
      <c r="D12" s="18"/>
      <c r="E12" s="18"/>
      <c r="G12" s="20"/>
      <c r="H12" s="20"/>
      <c r="I12" s="20"/>
      <c r="L12" s="2"/>
    </row>
    <row r="13" spans="1:12" ht="13.5" thickBot="1" x14ac:dyDescent="0.25">
      <c r="A13" s="17" t="s">
        <v>11</v>
      </c>
      <c r="B13" s="23" t="s">
        <v>12</v>
      </c>
      <c r="C13" s="18"/>
      <c r="D13" s="18"/>
      <c r="E13" s="24">
        <f>E10-E11</f>
        <v>0</v>
      </c>
      <c r="G13" s="20"/>
      <c r="H13" s="20"/>
      <c r="I13" s="25">
        <f>I10-I11</f>
        <v>0</v>
      </c>
      <c r="L13" s="2"/>
    </row>
    <row r="14" spans="1:12" ht="13.5" thickTop="1" x14ac:dyDescent="0.2">
      <c r="A14" s="17"/>
      <c r="B14" s="26"/>
      <c r="C14" s="18"/>
      <c r="D14" s="18"/>
      <c r="E14" s="18"/>
      <c r="G14" s="20"/>
      <c r="H14" s="20"/>
      <c r="I14" s="20"/>
      <c r="L14" s="2"/>
    </row>
    <row r="15" spans="1:12" x14ac:dyDescent="0.2">
      <c r="A15" s="17" t="s">
        <v>13</v>
      </c>
      <c r="B15" s="27" t="s">
        <v>14</v>
      </c>
      <c r="C15" s="18"/>
      <c r="D15" s="19">
        <v>0</v>
      </c>
      <c r="G15" s="20"/>
      <c r="H15" s="21">
        <v>0</v>
      </c>
      <c r="I15" s="6"/>
      <c r="L15" s="2"/>
    </row>
    <row r="16" spans="1:12" x14ac:dyDescent="0.2">
      <c r="A16" s="17" t="s">
        <v>15</v>
      </c>
      <c r="B16" s="1" t="s">
        <v>16</v>
      </c>
      <c r="C16" s="18"/>
      <c r="D16" s="19">
        <v>0</v>
      </c>
      <c r="G16" s="20"/>
      <c r="H16" s="21">
        <v>0</v>
      </c>
      <c r="I16" s="6"/>
      <c r="L16" s="2"/>
    </row>
    <row r="17" spans="1:12" x14ac:dyDescent="0.2">
      <c r="A17" s="17" t="s">
        <v>17</v>
      </c>
      <c r="B17" s="1" t="s">
        <v>18</v>
      </c>
      <c r="C17" s="18"/>
      <c r="D17" s="28">
        <v>0</v>
      </c>
      <c r="E17" s="29">
        <f>SUM(D15:D17)</f>
        <v>0</v>
      </c>
      <c r="G17" s="20"/>
      <c r="H17" s="30">
        <v>0</v>
      </c>
      <c r="I17" s="31">
        <f>SUM(H15:H17)</f>
        <v>0</v>
      </c>
      <c r="L17" s="2"/>
    </row>
    <row r="18" spans="1:12" ht="13.5" thickBot="1" x14ac:dyDescent="0.25">
      <c r="A18" s="17"/>
      <c r="B18" s="13" t="s">
        <v>19</v>
      </c>
      <c r="C18" s="18"/>
      <c r="D18" s="19"/>
      <c r="E18" s="32">
        <f>E13+E17</f>
        <v>0</v>
      </c>
      <c r="G18" s="20"/>
      <c r="H18" s="21"/>
      <c r="I18" s="25">
        <f>I13+I17</f>
        <v>0</v>
      </c>
      <c r="L18" s="2"/>
    </row>
    <row r="19" spans="1:12" ht="13.5" thickTop="1" x14ac:dyDescent="0.2">
      <c r="A19" s="17"/>
      <c r="B19" s="13"/>
      <c r="C19" s="18"/>
      <c r="D19" s="19"/>
      <c r="E19" s="18"/>
      <c r="G19" s="20"/>
      <c r="H19" s="21"/>
      <c r="I19" s="20"/>
      <c r="L19" s="2"/>
    </row>
    <row r="20" spans="1:12" x14ac:dyDescent="0.2">
      <c r="A20" s="17" t="s">
        <v>20</v>
      </c>
      <c r="B20" s="22" t="s">
        <v>21</v>
      </c>
      <c r="C20" s="18"/>
      <c r="D20" s="19">
        <v>0</v>
      </c>
      <c r="E20" s="18"/>
      <c r="G20" s="20"/>
      <c r="H20" s="21">
        <v>0</v>
      </c>
      <c r="I20" s="20"/>
      <c r="L20" s="2"/>
    </row>
    <row r="21" spans="1:12" x14ac:dyDescent="0.2">
      <c r="A21" s="17" t="s">
        <v>22</v>
      </c>
      <c r="B21" s="1" t="s">
        <v>23</v>
      </c>
      <c r="C21" s="18"/>
      <c r="D21" s="19">
        <v>0</v>
      </c>
      <c r="E21" s="18"/>
      <c r="G21" s="20"/>
      <c r="H21" s="21">
        <v>0</v>
      </c>
      <c r="I21" s="20"/>
      <c r="L21" s="2"/>
    </row>
    <row r="22" spans="1:12" x14ac:dyDescent="0.2">
      <c r="A22" s="17" t="s">
        <v>24</v>
      </c>
      <c r="B22" s="1" t="s">
        <v>25</v>
      </c>
      <c r="C22" s="18"/>
      <c r="D22" s="19">
        <v>0</v>
      </c>
      <c r="E22" s="18"/>
      <c r="G22" s="20"/>
      <c r="H22" s="21">
        <v>0</v>
      </c>
      <c r="I22" s="20"/>
      <c r="L22" s="2"/>
    </row>
    <row r="23" spans="1:12" x14ac:dyDescent="0.2">
      <c r="A23" s="17" t="s">
        <v>26</v>
      </c>
      <c r="B23" s="1" t="s">
        <v>27</v>
      </c>
      <c r="C23" s="18"/>
      <c r="D23" s="19"/>
      <c r="E23" s="18"/>
      <c r="G23" s="20"/>
      <c r="H23" s="21"/>
      <c r="I23" s="20"/>
      <c r="L23" s="2"/>
    </row>
    <row r="24" spans="1:12" x14ac:dyDescent="0.2">
      <c r="A24" s="17"/>
      <c r="B24" s="1" t="s">
        <v>28</v>
      </c>
      <c r="C24" s="18"/>
      <c r="D24" s="19">
        <v>0</v>
      </c>
      <c r="E24" s="18"/>
      <c r="G24" s="20"/>
      <c r="H24" s="21">
        <v>0</v>
      </c>
      <c r="I24" s="20"/>
      <c r="L24" s="2"/>
    </row>
    <row r="25" spans="1:12" x14ac:dyDescent="0.2">
      <c r="A25" s="17" t="s">
        <v>15</v>
      </c>
      <c r="B25" s="1" t="s">
        <v>29</v>
      </c>
      <c r="C25" s="18"/>
      <c r="D25" s="19">
        <v>0</v>
      </c>
      <c r="E25" s="18"/>
      <c r="G25" s="20"/>
      <c r="H25" s="21">
        <v>0</v>
      </c>
      <c r="I25" s="20"/>
      <c r="L25" s="2"/>
    </row>
    <row r="26" spans="1:12" x14ac:dyDescent="0.2">
      <c r="A26" s="17" t="s">
        <v>17</v>
      </c>
      <c r="B26" s="1" t="s">
        <v>30</v>
      </c>
      <c r="C26" s="18"/>
      <c r="D26" s="28">
        <v>0</v>
      </c>
      <c r="E26" s="33">
        <f>SUM(D20:D26)</f>
        <v>0</v>
      </c>
      <c r="G26" s="20"/>
      <c r="H26" s="30">
        <v>0</v>
      </c>
      <c r="I26" s="34">
        <f>SUM(H20:H26)</f>
        <v>0</v>
      </c>
      <c r="L26" s="2"/>
    </row>
    <row r="27" spans="1:12" x14ac:dyDescent="0.2">
      <c r="A27" s="17"/>
      <c r="C27" s="18"/>
      <c r="D27" s="35"/>
      <c r="E27" s="18"/>
      <c r="G27" s="20"/>
      <c r="H27" s="36"/>
      <c r="I27" s="20"/>
      <c r="L27" s="2"/>
    </row>
    <row r="28" spans="1:12" ht="13.5" thickBot="1" x14ac:dyDescent="0.25">
      <c r="A28" s="17"/>
      <c r="B28" s="37" t="s">
        <v>31</v>
      </c>
      <c r="C28" s="18"/>
      <c r="D28" s="18"/>
      <c r="E28" s="24">
        <f>E18-E26</f>
        <v>0</v>
      </c>
      <c r="G28" s="20"/>
      <c r="H28" s="20"/>
      <c r="I28" s="25">
        <f>I18-I26</f>
        <v>0</v>
      </c>
      <c r="L28" s="2"/>
    </row>
    <row r="29" spans="1:12" ht="13.5" thickTop="1" x14ac:dyDescent="0.2">
      <c r="A29" s="17"/>
      <c r="C29" s="18"/>
      <c r="D29" s="18"/>
      <c r="E29" s="18"/>
      <c r="G29" s="20"/>
      <c r="H29" s="20"/>
      <c r="I29" s="20"/>
      <c r="L29" s="2"/>
    </row>
    <row r="30" spans="1:12" x14ac:dyDescent="0.2">
      <c r="A30" s="17" t="s">
        <v>32</v>
      </c>
      <c r="B30" s="22" t="s">
        <v>33</v>
      </c>
      <c r="C30" s="19">
        <v>0</v>
      </c>
      <c r="D30" s="18"/>
      <c r="E30" s="18"/>
      <c r="G30" s="21">
        <v>0</v>
      </c>
      <c r="H30" s="20"/>
      <c r="I30" s="20"/>
      <c r="L30" s="2"/>
    </row>
    <row r="31" spans="1:12" x14ac:dyDescent="0.2">
      <c r="A31" s="17" t="s">
        <v>34</v>
      </c>
      <c r="B31" s="1" t="s">
        <v>35</v>
      </c>
      <c r="C31" s="19">
        <v>0</v>
      </c>
      <c r="D31" s="18"/>
      <c r="E31" s="18"/>
      <c r="G31" s="21">
        <v>0</v>
      </c>
      <c r="H31" s="20"/>
      <c r="I31" s="20"/>
      <c r="L31" s="2"/>
    </row>
    <row r="32" spans="1:12" x14ac:dyDescent="0.2">
      <c r="A32" s="17" t="s">
        <v>36</v>
      </c>
      <c r="B32" s="1" t="s">
        <v>37</v>
      </c>
      <c r="C32" s="19">
        <v>0</v>
      </c>
      <c r="D32" s="18"/>
      <c r="E32" s="18"/>
      <c r="G32" s="21">
        <v>0</v>
      </c>
      <c r="H32" s="20"/>
      <c r="I32" s="20"/>
      <c r="L32" s="2"/>
    </row>
    <row r="33" spans="1:12" x14ac:dyDescent="0.2">
      <c r="A33" s="17" t="s">
        <v>38</v>
      </c>
      <c r="B33" s="1" t="s">
        <v>39</v>
      </c>
      <c r="C33" s="19">
        <v>0</v>
      </c>
      <c r="D33" s="18"/>
      <c r="E33" s="18"/>
      <c r="G33" s="21">
        <v>0</v>
      </c>
      <c r="H33" s="20"/>
      <c r="I33" s="20"/>
      <c r="L33" s="2"/>
    </row>
    <row r="34" spans="1:12" x14ac:dyDescent="0.2">
      <c r="A34" s="17" t="s">
        <v>40</v>
      </c>
      <c r="B34" s="1" t="s">
        <v>41</v>
      </c>
      <c r="C34" s="28">
        <v>0</v>
      </c>
      <c r="D34" s="38">
        <f>SUM(C30:C34)</f>
        <v>0</v>
      </c>
      <c r="E34" s="18"/>
      <c r="G34" s="30">
        <v>0</v>
      </c>
      <c r="H34" s="39">
        <f>SUM(G30:G34)</f>
        <v>0</v>
      </c>
      <c r="I34" s="20"/>
      <c r="L34" s="2"/>
    </row>
    <row r="35" spans="1:12" x14ac:dyDescent="0.2">
      <c r="A35" s="17" t="s">
        <v>42</v>
      </c>
      <c r="C35" s="18"/>
      <c r="D35" s="18"/>
      <c r="E35" s="18"/>
      <c r="G35" s="20"/>
      <c r="H35" s="20"/>
      <c r="I35" s="20"/>
      <c r="L35" s="2"/>
    </row>
    <row r="36" spans="1:12" x14ac:dyDescent="0.2">
      <c r="A36" s="17" t="s">
        <v>43</v>
      </c>
      <c r="B36" s="22" t="s">
        <v>44</v>
      </c>
      <c r="C36" s="19">
        <v>0</v>
      </c>
      <c r="D36" s="18"/>
      <c r="E36" s="18"/>
      <c r="G36" s="21">
        <v>0</v>
      </c>
      <c r="H36" s="20"/>
      <c r="I36" s="20"/>
      <c r="L36" s="2"/>
    </row>
    <row r="37" spans="1:12" x14ac:dyDescent="0.2">
      <c r="A37" s="17" t="s">
        <v>45</v>
      </c>
      <c r="B37" s="1" t="s">
        <v>46</v>
      </c>
      <c r="C37" s="19">
        <v>0</v>
      </c>
      <c r="D37" s="18"/>
      <c r="E37" s="18"/>
      <c r="G37" s="21">
        <v>0</v>
      </c>
      <c r="H37" s="20"/>
      <c r="I37" s="20"/>
      <c r="L37" s="2"/>
    </row>
    <row r="38" spans="1:12" x14ac:dyDescent="0.2">
      <c r="A38" s="17"/>
      <c r="B38" s="1" t="s">
        <v>47</v>
      </c>
      <c r="C38" s="28">
        <v>0</v>
      </c>
      <c r="D38" s="40">
        <f>SUM(C36:C38)</f>
        <v>0</v>
      </c>
      <c r="E38" s="41">
        <f>D34-D38</f>
        <v>0</v>
      </c>
      <c r="G38" s="30">
        <v>0</v>
      </c>
      <c r="H38" s="42">
        <f>SUM(G36:G38)</f>
        <v>0</v>
      </c>
      <c r="I38" s="43">
        <f>H34-H38</f>
        <v>0</v>
      </c>
      <c r="L38" s="2"/>
    </row>
    <row r="39" spans="1:12" x14ac:dyDescent="0.2">
      <c r="C39" s="28"/>
      <c r="D39" s="35"/>
      <c r="E39" s="35"/>
      <c r="G39" s="30"/>
      <c r="H39" s="36"/>
      <c r="I39" s="36"/>
      <c r="L39" s="2"/>
    </row>
    <row r="40" spans="1:12" ht="13.5" thickBot="1" x14ac:dyDescent="0.25">
      <c r="A40" s="17" t="s">
        <v>48</v>
      </c>
      <c r="B40" s="44" t="s">
        <v>49</v>
      </c>
      <c r="C40" s="19"/>
      <c r="D40" s="18"/>
      <c r="E40" s="24">
        <f>E28+E38</f>
        <v>0</v>
      </c>
      <c r="G40" s="21"/>
      <c r="H40" s="20"/>
      <c r="I40" s="25">
        <f>I28+I38</f>
        <v>0</v>
      </c>
      <c r="L40" s="2"/>
    </row>
    <row r="41" spans="1:12" ht="13.5" thickTop="1" x14ac:dyDescent="0.2">
      <c r="A41" s="17"/>
      <c r="C41" s="19"/>
      <c r="D41" s="18"/>
      <c r="E41" s="18"/>
      <c r="G41" s="21"/>
      <c r="H41" s="20"/>
      <c r="I41" s="20"/>
      <c r="L41" s="2"/>
    </row>
    <row r="42" spans="1:12" x14ac:dyDescent="0.2">
      <c r="A42" s="17" t="s">
        <v>50</v>
      </c>
      <c r="B42" s="45" t="s">
        <v>51</v>
      </c>
      <c r="C42" s="19"/>
      <c r="D42" s="18"/>
      <c r="E42" s="18"/>
      <c r="G42" s="21"/>
      <c r="H42" s="20"/>
      <c r="I42" s="20"/>
      <c r="L42" s="2"/>
    </row>
    <row r="43" spans="1:12" x14ac:dyDescent="0.2">
      <c r="A43" s="17" t="s">
        <v>52</v>
      </c>
      <c r="B43" s="1" t="s">
        <v>53</v>
      </c>
      <c r="C43" s="19">
        <v>0</v>
      </c>
      <c r="D43" s="18"/>
      <c r="E43" s="18"/>
      <c r="G43" s="21">
        <v>0</v>
      </c>
      <c r="H43" s="20"/>
      <c r="I43" s="20"/>
      <c r="L43" s="2"/>
    </row>
    <row r="44" spans="1:12" x14ac:dyDescent="0.2">
      <c r="A44" s="17" t="s">
        <v>54</v>
      </c>
      <c r="B44" s="7" t="s">
        <v>55</v>
      </c>
      <c r="C44" s="19">
        <v>0</v>
      </c>
      <c r="D44" s="18"/>
      <c r="E44" s="18"/>
      <c r="G44" s="21">
        <v>0</v>
      </c>
      <c r="H44" s="20"/>
      <c r="I44" s="20"/>
      <c r="L44" s="2"/>
    </row>
    <row r="45" spans="1:12" x14ac:dyDescent="0.2">
      <c r="A45" s="17" t="s">
        <v>56</v>
      </c>
      <c r="B45" s="1" t="s">
        <v>57</v>
      </c>
      <c r="C45" s="19">
        <v>0</v>
      </c>
      <c r="D45" s="18"/>
      <c r="E45" s="18"/>
      <c r="G45" s="21">
        <v>0</v>
      </c>
      <c r="H45" s="20"/>
      <c r="I45" s="20"/>
      <c r="L45" s="2"/>
    </row>
    <row r="46" spans="1:12" x14ac:dyDescent="0.2">
      <c r="A46" s="17"/>
      <c r="B46" s="1" t="s">
        <v>58</v>
      </c>
      <c r="C46" s="28">
        <v>0</v>
      </c>
      <c r="D46" s="38">
        <f>SUM(C43:C46)</f>
        <v>0</v>
      </c>
      <c r="E46" s="18"/>
      <c r="G46" s="30">
        <v>0</v>
      </c>
      <c r="H46" s="39">
        <f>SUM(G43:G46)</f>
        <v>0</v>
      </c>
      <c r="I46" s="20"/>
      <c r="L46" s="2"/>
    </row>
    <row r="47" spans="1:12" x14ac:dyDescent="0.2">
      <c r="A47" s="17"/>
      <c r="C47" s="18"/>
      <c r="D47" s="18"/>
      <c r="E47" s="18"/>
      <c r="G47" s="20"/>
      <c r="H47" s="20"/>
      <c r="I47" s="20"/>
      <c r="L47" s="2"/>
    </row>
    <row r="48" spans="1:12" x14ac:dyDescent="0.2">
      <c r="A48" s="17" t="s">
        <v>59</v>
      </c>
      <c r="B48" s="22" t="s">
        <v>60</v>
      </c>
      <c r="C48" s="19">
        <v>0</v>
      </c>
      <c r="D48" s="18"/>
      <c r="E48" s="18"/>
      <c r="G48" s="21">
        <v>0</v>
      </c>
      <c r="H48" s="20"/>
      <c r="I48" s="20"/>
      <c r="L48" s="2"/>
    </row>
    <row r="49" spans="1:12" x14ac:dyDescent="0.2">
      <c r="A49" s="17" t="s">
        <v>61</v>
      </c>
      <c r="B49" s="1" t="s">
        <v>62</v>
      </c>
      <c r="C49" s="19">
        <v>0</v>
      </c>
      <c r="D49" s="18"/>
      <c r="E49" s="18"/>
      <c r="G49" s="21">
        <v>0</v>
      </c>
      <c r="H49" s="20"/>
      <c r="I49" s="20"/>
      <c r="L49" s="2"/>
    </row>
    <row r="50" spans="1:12" x14ac:dyDescent="0.2">
      <c r="A50" s="17" t="s">
        <v>63</v>
      </c>
      <c r="B50" s="1" t="s">
        <v>64</v>
      </c>
      <c r="C50" s="19">
        <v>0</v>
      </c>
      <c r="D50" s="18"/>
      <c r="E50" s="18"/>
      <c r="G50" s="21">
        <v>0</v>
      </c>
      <c r="H50" s="20"/>
      <c r="I50" s="20"/>
      <c r="L50" s="2"/>
    </row>
    <row r="51" spans="1:12" x14ac:dyDescent="0.2">
      <c r="A51" s="17" t="s">
        <v>65</v>
      </c>
      <c r="B51" s="1" t="s">
        <v>66</v>
      </c>
      <c r="C51" s="28">
        <v>0</v>
      </c>
      <c r="D51" s="40">
        <f>SUM(C48:C51)</f>
        <v>0</v>
      </c>
      <c r="E51" s="41">
        <f>D46-D51</f>
        <v>0</v>
      </c>
      <c r="G51" s="30">
        <v>0</v>
      </c>
      <c r="H51" s="42">
        <f>SUM(G48:G51)</f>
        <v>0</v>
      </c>
      <c r="I51" s="43">
        <f>H46-H51</f>
        <v>0</v>
      </c>
      <c r="L51" s="2"/>
    </row>
    <row r="52" spans="1:12" x14ac:dyDescent="0.2">
      <c r="A52" s="17"/>
      <c r="C52" s="18"/>
      <c r="D52" s="18"/>
      <c r="E52" s="18"/>
      <c r="G52" s="20"/>
      <c r="H52" s="20"/>
      <c r="I52" s="20"/>
      <c r="L52" s="2"/>
    </row>
    <row r="53" spans="1:12" ht="13.5" thickBot="1" x14ac:dyDescent="0.25">
      <c r="A53" s="17"/>
      <c r="B53" s="44" t="s">
        <v>67</v>
      </c>
      <c r="C53" s="18"/>
      <c r="D53" s="18"/>
      <c r="E53" s="24">
        <f>E40+E51</f>
        <v>0</v>
      </c>
      <c r="G53" s="20"/>
      <c r="H53" s="20"/>
      <c r="I53" s="25">
        <f>I40+I51</f>
        <v>0</v>
      </c>
      <c r="L53" s="2"/>
    </row>
    <row r="54" spans="1:12" ht="13.5" thickTop="1" x14ac:dyDescent="0.2">
      <c r="A54" s="17"/>
      <c r="B54" s="13"/>
      <c r="C54" s="18"/>
      <c r="D54" s="18"/>
      <c r="E54" s="18"/>
      <c r="G54" s="20"/>
      <c r="H54" s="20"/>
      <c r="I54" s="20"/>
      <c r="L54" s="2"/>
    </row>
    <row r="55" spans="1:12" x14ac:dyDescent="0.2">
      <c r="A55" s="17" t="s">
        <v>68</v>
      </c>
      <c r="B55" s="1" t="s">
        <v>69</v>
      </c>
      <c r="C55" s="18"/>
      <c r="D55" s="18">
        <v>0</v>
      </c>
      <c r="E55" s="18"/>
      <c r="G55" s="20"/>
      <c r="H55" s="20">
        <v>0</v>
      </c>
      <c r="I55" s="20"/>
      <c r="L55" s="2"/>
    </row>
    <row r="56" spans="1:12" x14ac:dyDescent="0.2">
      <c r="A56" s="46" t="s">
        <v>70</v>
      </c>
      <c r="B56" s="1" t="s">
        <v>71</v>
      </c>
      <c r="C56" s="35"/>
      <c r="D56" s="35">
        <v>0</v>
      </c>
      <c r="E56" s="41">
        <f>SUM(D55-D56)</f>
        <v>0</v>
      </c>
      <c r="G56" s="36"/>
      <c r="H56" s="36">
        <v>0</v>
      </c>
      <c r="I56" s="43">
        <f>SUM(H55-H56)</f>
        <v>0</v>
      </c>
      <c r="L56" s="2"/>
    </row>
    <row r="57" spans="1:12" x14ac:dyDescent="0.2">
      <c r="A57" s="46" t="s">
        <v>72</v>
      </c>
      <c r="C57" s="35"/>
      <c r="D57" s="35"/>
      <c r="E57" s="35"/>
      <c r="G57" s="36"/>
      <c r="H57" s="36"/>
      <c r="I57" s="36"/>
      <c r="L57" s="2"/>
    </row>
    <row r="58" spans="1:12" ht="13.5" thickBot="1" x14ac:dyDescent="0.25">
      <c r="A58" s="46"/>
      <c r="B58" s="44" t="s">
        <v>73</v>
      </c>
      <c r="C58" s="18"/>
      <c r="D58" s="18"/>
      <c r="E58" s="24">
        <f>E53-E56</f>
        <v>0</v>
      </c>
      <c r="G58" s="20"/>
      <c r="H58" s="20"/>
      <c r="I58" s="25">
        <f>I53-I56</f>
        <v>0</v>
      </c>
      <c r="L58" s="2"/>
    </row>
    <row r="59" spans="1:12" ht="13.5" thickTop="1" x14ac:dyDescent="0.2">
      <c r="A59" s="47"/>
      <c r="E59" s="27"/>
      <c r="L59" s="2"/>
    </row>
    <row r="60" spans="1:12" ht="13.5" thickBot="1" x14ac:dyDescent="0.25">
      <c r="A60" s="7"/>
      <c r="L60" s="2"/>
    </row>
    <row r="61" spans="1:12" ht="13.5" thickTop="1" x14ac:dyDescent="0.2">
      <c r="A61" s="48" t="s">
        <v>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2" x14ac:dyDescent="0.2">
      <c r="A62" s="50" t="s">
        <v>74</v>
      </c>
      <c r="B62" s="1" t="s">
        <v>75</v>
      </c>
    </row>
    <row r="63" spans="1:12" x14ac:dyDescent="0.2">
      <c r="A63" s="50"/>
      <c r="B63" s="1" t="s">
        <v>76</v>
      </c>
    </row>
    <row r="64" spans="1:12" x14ac:dyDescent="0.2">
      <c r="A64" s="50" t="s">
        <v>77</v>
      </c>
      <c r="B64" s="1" t="s">
        <v>78</v>
      </c>
    </row>
    <row r="65" spans="1:2" x14ac:dyDescent="0.2">
      <c r="A65" s="50" t="s">
        <v>79</v>
      </c>
      <c r="B65" s="1" t="s">
        <v>80</v>
      </c>
    </row>
    <row r="66" spans="1:2" x14ac:dyDescent="0.2">
      <c r="A66" s="50" t="s">
        <v>81</v>
      </c>
      <c r="B66" s="1" t="s">
        <v>82</v>
      </c>
    </row>
  </sheetData>
  <mergeCells count="2">
    <mergeCell ref="B4:I4"/>
    <mergeCell ref="B5:I5"/>
  </mergeCells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37"/>
  <sheetViews>
    <sheetView workbookViewId="0">
      <selection activeCell="B43" sqref="B43"/>
    </sheetView>
  </sheetViews>
  <sheetFormatPr defaultColWidth="9.140625" defaultRowHeight="12.75" x14ac:dyDescent="0.2"/>
  <cols>
    <col min="1" max="1" width="19.85546875" style="51" bestFit="1" customWidth="1"/>
    <col min="2" max="2" width="61" style="51" bestFit="1" customWidth="1"/>
    <col min="3" max="3" width="9.140625" style="51"/>
    <col min="4" max="4" width="9.5703125" style="51" customWidth="1"/>
    <col min="5" max="5" width="12.42578125" style="51" customWidth="1"/>
    <col min="6" max="6" width="9.7109375" style="51" customWidth="1"/>
    <col min="7" max="16384" width="9.140625" style="51"/>
  </cols>
  <sheetData>
    <row r="1" spans="1:8" x14ac:dyDescent="0.2">
      <c r="A1" s="72"/>
      <c r="B1" s="72"/>
      <c r="C1" s="72"/>
      <c r="D1" s="72"/>
      <c r="E1" s="72"/>
      <c r="F1" s="72"/>
      <c r="G1" s="72"/>
      <c r="H1" s="73"/>
    </row>
    <row r="2" spans="1:8" x14ac:dyDescent="0.2">
      <c r="A2" s="72"/>
      <c r="B2" s="72"/>
      <c r="C2" s="72"/>
      <c r="D2" s="72"/>
      <c r="E2" s="72"/>
      <c r="F2" s="72"/>
      <c r="G2" s="72"/>
      <c r="H2" s="73"/>
    </row>
    <row r="3" spans="1:8" x14ac:dyDescent="0.2">
      <c r="A3" s="72"/>
      <c r="B3" s="72"/>
      <c r="C3" s="72"/>
      <c r="D3" s="72"/>
      <c r="E3" s="72"/>
      <c r="F3" s="72"/>
      <c r="G3" s="72"/>
      <c r="H3" s="73"/>
    </row>
    <row r="4" spans="1:8" ht="18" x14ac:dyDescent="0.25">
      <c r="A4" s="72"/>
      <c r="B4" s="293" t="s">
        <v>380</v>
      </c>
      <c r="C4" s="293"/>
      <c r="D4" s="293"/>
      <c r="E4" s="72"/>
      <c r="F4" s="72"/>
      <c r="G4" s="72"/>
      <c r="H4" s="73"/>
    </row>
    <row r="5" spans="1:8" x14ac:dyDescent="0.2">
      <c r="A5" s="72"/>
      <c r="B5" s="72"/>
      <c r="C5" s="72"/>
      <c r="D5" s="72"/>
      <c r="E5" s="72"/>
      <c r="F5" s="72"/>
      <c r="G5" s="72"/>
      <c r="H5" s="73"/>
    </row>
    <row r="6" spans="1:8" x14ac:dyDescent="0.2">
      <c r="D6" s="59" t="s">
        <v>3</v>
      </c>
      <c r="F6" s="60" t="s">
        <v>3</v>
      </c>
      <c r="H6" s="73"/>
    </row>
    <row r="7" spans="1:8" x14ac:dyDescent="0.2">
      <c r="D7" s="62" t="s">
        <v>4</v>
      </c>
      <c r="F7" s="64" t="s">
        <v>5</v>
      </c>
      <c r="H7" s="73"/>
    </row>
    <row r="8" spans="1:8" x14ac:dyDescent="0.2">
      <c r="B8" s="74"/>
      <c r="D8" s="65">
        <v>2012</v>
      </c>
      <c r="F8" s="66">
        <v>2011</v>
      </c>
      <c r="H8" s="73"/>
    </row>
    <row r="9" spans="1:8" x14ac:dyDescent="0.2">
      <c r="C9" s="59"/>
      <c r="E9" s="60"/>
      <c r="H9" s="73"/>
    </row>
    <row r="10" spans="1:8" x14ac:dyDescent="0.2">
      <c r="A10" s="51" t="s">
        <v>381</v>
      </c>
      <c r="B10" s="75" t="s">
        <v>382</v>
      </c>
      <c r="C10" s="76"/>
      <c r="D10" s="68">
        <v>0</v>
      </c>
      <c r="E10" s="77"/>
      <c r="F10" s="78">
        <v>0</v>
      </c>
      <c r="H10" s="73"/>
    </row>
    <row r="11" spans="1:8" ht="25.5" x14ac:dyDescent="0.2">
      <c r="A11" s="79" t="s">
        <v>383</v>
      </c>
      <c r="B11" s="80" t="s">
        <v>384</v>
      </c>
      <c r="C11" s="65"/>
      <c r="D11" s="81">
        <v>0</v>
      </c>
      <c r="E11" s="66"/>
      <c r="F11" s="82">
        <v>0</v>
      </c>
      <c r="H11" s="73"/>
    </row>
    <row r="12" spans="1:8" x14ac:dyDescent="0.2">
      <c r="A12" s="51" t="s">
        <v>385</v>
      </c>
      <c r="B12" s="51" t="s">
        <v>386</v>
      </c>
      <c r="D12" s="81">
        <v>0</v>
      </c>
      <c r="E12" s="83"/>
      <c r="F12" s="82">
        <v>0</v>
      </c>
      <c r="H12" s="73"/>
    </row>
    <row r="13" spans="1:8" x14ac:dyDescent="0.2">
      <c r="A13" s="51" t="s">
        <v>387</v>
      </c>
      <c r="B13" s="51" t="s">
        <v>388</v>
      </c>
      <c r="D13" s="81">
        <v>0</v>
      </c>
      <c r="E13" s="83"/>
      <c r="F13" s="82">
        <v>0</v>
      </c>
      <c r="H13" s="73"/>
    </row>
    <row r="14" spans="1:8" ht="13.5" thickBot="1" x14ac:dyDescent="0.25">
      <c r="B14" s="75" t="s">
        <v>19</v>
      </c>
      <c r="D14" s="84">
        <f>SUM(D10:D13)</f>
        <v>0</v>
      </c>
      <c r="E14" s="83"/>
      <c r="F14" s="85">
        <f>SUM(F10:F13)</f>
        <v>0</v>
      </c>
      <c r="H14" s="73"/>
    </row>
    <row r="15" spans="1:8" ht="13.5" thickTop="1" x14ac:dyDescent="0.2">
      <c r="E15" s="83"/>
      <c r="F15" s="83"/>
      <c r="H15" s="73"/>
    </row>
    <row r="16" spans="1:8" x14ac:dyDescent="0.2">
      <c r="A16" s="51" t="s">
        <v>389</v>
      </c>
      <c r="B16" s="51" t="s">
        <v>390</v>
      </c>
      <c r="C16" s="81">
        <v>0</v>
      </c>
      <c r="E16" s="82">
        <v>0</v>
      </c>
      <c r="F16" s="83"/>
      <c r="H16" s="73"/>
    </row>
    <row r="17" spans="1:8" x14ac:dyDescent="0.2">
      <c r="A17" s="51" t="s">
        <v>391</v>
      </c>
      <c r="B17" s="51" t="s">
        <v>392</v>
      </c>
      <c r="C17" s="81">
        <v>0</v>
      </c>
      <c r="D17" s="86">
        <f>SUM(C16:C17)</f>
        <v>0</v>
      </c>
      <c r="E17" s="82">
        <v>0</v>
      </c>
      <c r="F17" s="87">
        <f>SUM(E16:E17)</f>
        <v>0</v>
      </c>
      <c r="H17" s="73"/>
    </row>
    <row r="18" spans="1:8" ht="13.5" thickBot="1" x14ac:dyDescent="0.25">
      <c r="A18" s="51" t="s">
        <v>393</v>
      </c>
      <c r="B18" s="75" t="s">
        <v>394</v>
      </c>
      <c r="D18" s="84">
        <f>D14-D17</f>
        <v>0</v>
      </c>
      <c r="E18" s="83"/>
      <c r="F18" s="85">
        <f>F14-F17</f>
        <v>0</v>
      </c>
      <c r="H18" s="73"/>
    </row>
    <row r="19" spans="1:8" ht="13.5" thickTop="1" x14ac:dyDescent="0.2">
      <c r="E19" s="83"/>
      <c r="F19" s="83"/>
      <c r="H19" s="73"/>
    </row>
    <row r="20" spans="1:8" x14ac:dyDescent="0.2">
      <c r="B20" s="74" t="s">
        <v>395</v>
      </c>
      <c r="E20" s="83"/>
      <c r="F20" s="83"/>
      <c r="H20" s="73"/>
    </row>
    <row r="21" spans="1:8" x14ac:dyDescent="0.2">
      <c r="A21" s="51" t="s">
        <v>143</v>
      </c>
      <c r="B21" s="51" t="s">
        <v>396</v>
      </c>
      <c r="D21" s="81">
        <v>0</v>
      </c>
      <c r="E21" s="83"/>
      <c r="F21" s="82">
        <v>0</v>
      </c>
      <c r="H21" s="73"/>
    </row>
    <row r="22" spans="1:8" x14ac:dyDescent="0.2">
      <c r="A22" s="51" t="s">
        <v>312</v>
      </c>
      <c r="B22" s="51" t="s">
        <v>397</v>
      </c>
      <c r="D22" s="81">
        <v>0</v>
      </c>
      <c r="E22" s="83"/>
      <c r="F22" s="82">
        <v>0</v>
      </c>
      <c r="H22" s="73"/>
    </row>
    <row r="23" spans="1:8" x14ac:dyDescent="0.2">
      <c r="A23" s="51" t="s">
        <v>163</v>
      </c>
      <c r="B23" s="51" t="s">
        <v>398</v>
      </c>
      <c r="D23" s="81">
        <v>0</v>
      </c>
      <c r="E23" s="83"/>
      <c r="F23" s="82">
        <v>0</v>
      </c>
      <c r="H23" s="73"/>
    </row>
    <row r="24" spans="1:8" x14ac:dyDescent="0.2">
      <c r="A24" s="51" t="s">
        <v>312</v>
      </c>
      <c r="B24" s="51" t="s">
        <v>399</v>
      </c>
      <c r="D24" s="81">
        <v>0</v>
      </c>
      <c r="E24" s="83"/>
      <c r="F24" s="82">
        <v>0</v>
      </c>
      <c r="H24" s="73"/>
    </row>
    <row r="25" spans="1:8" x14ac:dyDescent="0.2">
      <c r="A25" s="51" t="s">
        <v>148</v>
      </c>
      <c r="B25" s="51" t="s">
        <v>400</v>
      </c>
      <c r="D25" s="81">
        <v>0</v>
      </c>
      <c r="E25" s="83"/>
      <c r="F25" s="82">
        <v>0</v>
      </c>
      <c r="H25" s="73"/>
    </row>
    <row r="26" spans="1:8" x14ac:dyDescent="0.2">
      <c r="A26" s="51" t="s">
        <v>401</v>
      </c>
      <c r="B26" s="51" t="s">
        <v>402</v>
      </c>
      <c r="D26" s="81">
        <v>0</v>
      </c>
      <c r="E26" s="83"/>
      <c r="F26" s="82">
        <v>0</v>
      </c>
      <c r="H26" s="73"/>
    </row>
    <row r="27" spans="1:8" x14ac:dyDescent="0.2">
      <c r="A27" s="51" t="s">
        <v>403</v>
      </c>
      <c r="B27" s="51" t="s">
        <v>404</v>
      </c>
      <c r="D27" s="81">
        <v>0</v>
      </c>
      <c r="E27" s="83"/>
      <c r="F27" s="82">
        <v>0</v>
      </c>
      <c r="H27" s="73"/>
    </row>
    <row r="28" spans="1:8" x14ac:dyDescent="0.2">
      <c r="A28" s="51" t="s">
        <v>405</v>
      </c>
      <c r="B28" s="51" t="s">
        <v>406</v>
      </c>
      <c r="D28" s="81">
        <v>0</v>
      </c>
      <c r="E28" s="83"/>
      <c r="F28" s="82">
        <v>0</v>
      </c>
      <c r="H28" s="73"/>
    </row>
    <row r="29" spans="1:8" x14ac:dyDescent="0.2">
      <c r="A29" s="51" t="s">
        <v>407</v>
      </c>
      <c r="B29" s="51" t="s">
        <v>408</v>
      </c>
      <c r="D29" s="81">
        <v>0</v>
      </c>
      <c r="E29" s="83"/>
      <c r="F29" s="82">
        <v>0</v>
      </c>
      <c r="H29" s="73"/>
    </row>
    <row r="30" spans="1:8" x14ac:dyDescent="0.2">
      <c r="A30" s="51" t="s">
        <v>409</v>
      </c>
      <c r="B30" s="51" t="s">
        <v>410</v>
      </c>
      <c r="D30" s="81">
        <v>0</v>
      </c>
      <c r="E30" s="83"/>
      <c r="F30" s="82">
        <v>0</v>
      </c>
      <c r="H30" s="73"/>
    </row>
    <row r="31" spans="1:8" x14ac:dyDescent="0.2">
      <c r="A31" s="51" t="s">
        <v>411</v>
      </c>
      <c r="B31" s="51" t="s">
        <v>412</v>
      </c>
      <c r="D31" s="81">
        <v>0</v>
      </c>
      <c r="E31" s="83"/>
      <c r="F31" s="82">
        <v>0</v>
      </c>
      <c r="H31" s="73"/>
    </row>
    <row r="32" spans="1:8" x14ac:dyDescent="0.2">
      <c r="A32" s="51" t="s">
        <v>173</v>
      </c>
      <c r="B32" s="51" t="s">
        <v>413</v>
      </c>
      <c r="D32" s="81">
        <v>0</v>
      </c>
      <c r="E32" s="83"/>
      <c r="F32" s="82">
        <v>0</v>
      </c>
      <c r="H32" s="73"/>
    </row>
    <row r="33" spans="1:8" ht="13.5" thickBot="1" x14ac:dyDescent="0.25">
      <c r="D33" s="84">
        <f>SUM(D21:D32)</f>
        <v>0</v>
      </c>
      <c r="E33" s="83"/>
      <c r="F33" s="85">
        <f>SUM(F21:F32)</f>
        <v>0</v>
      </c>
      <c r="H33" s="73"/>
    </row>
    <row r="34" spans="1:8" ht="13.5" thickTop="1" x14ac:dyDescent="0.2">
      <c r="H34" s="73"/>
    </row>
    <row r="35" spans="1:8" x14ac:dyDescent="0.2">
      <c r="H35" s="73"/>
    </row>
    <row r="36" spans="1:8" ht="13.5" thickBot="1" x14ac:dyDescent="0.25">
      <c r="H36" s="73"/>
    </row>
    <row r="37" spans="1:8" ht="13.5" thickTop="1" x14ac:dyDescent="0.2">
      <c r="A37" s="88"/>
      <c r="B37" s="88"/>
      <c r="C37" s="88"/>
      <c r="D37" s="88"/>
      <c r="E37" s="88"/>
      <c r="F37" s="88"/>
      <c r="G37" s="88"/>
    </row>
  </sheetData>
  <mergeCells count="1">
    <mergeCell ref="B4:D4"/>
  </mergeCells>
  <phoneticPr fontId="2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P96"/>
  <sheetViews>
    <sheetView tabSelected="1" topLeftCell="A40" workbookViewId="0">
      <selection activeCell="F76" sqref="F76"/>
    </sheetView>
  </sheetViews>
  <sheetFormatPr defaultColWidth="9.140625" defaultRowHeight="12.75" x14ac:dyDescent="0.2"/>
  <cols>
    <col min="1" max="1" width="52.7109375" style="255" customWidth="1"/>
    <col min="2" max="2" width="3" style="255" bestFit="1" customWidth="1"/>
    <col min="3" max="3" width="12.7109375" style="255" customWidth="1"/>
    <col min="4" max="4" width="13.140625" style="255" customWidth="1"/>
    <col min="5" max="5" width="17.5703125" style="255" customWidth="1"/>
    <col min="6" max="6" width="49" style="256" customWidth="1"/>
    <col min="7" max="7" width="6.28515625" style="256" customWidth="1"/>
    <col min="8" max="8" width="16.5703125" style="256" customWidth="1"/>
    <col min="9" max="9" width="16.140625" style="255" customWidth="1"/>
    <col min="10" max="10" width="7" style="255" customWidth="1"/>
    <col min="11" max="16384" width="9.140625" style="255"/>
  </cols>
  <sheetData>
    <row r="1" spans="1:224" s="227" customFormat="1" ht="15.75" x14ac:dyDescent="0.2">
      <c r="A1" s="294" t="s">
        <v>441</v>
      </c>
      <c r="B1" s="294"/>
      <c r="C1" s="294"/>
      <c r="D1" s="294"/>
      <c r="E1" s="294"/>
      <c r="F1" s="294"/>
      <c r="G1" s="294"/>
      <c r="H1" s="294"/>
      <c r="I1" s="294"/>
      <c r="J1" s="294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</row>
    <row r="2" spans="1:224" s="227" customFormat="1" ht="15.75" x14ac:dyDescent="0.25">
      <c r="A2" s="295" t="s">
        <v>442</v>
      </c>
      <c r="B2" s="295"/>
      <c r="C2" s="295"/>
      <c r="D2" s="295"/>
      <c r="E2" s="295"/>
      <c r="F2" s="295"/>
      <c r="G2" s="295"/>
      <c r="H2" s="295"/>
      <c r="I2" s="295"/>
      <c r="J2" s="295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</row>
    <row r="3" spans="1:224" s="227" customFormat="1" ht="13.5" thickBo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</row>
    <row r="4" spans="1:224" s="244" customFormat="1" thickTop="1" thickBot="1" x14ac:dyDescent="0.25">
      <c r="A4" s="298" t="s">
        <v>83</v>
      </c>
      <c r="B4" s="298"/>
      <c r="C4" s="298"/>
      <c r="D4" s="298"/>
      <c r="E4" s="298"/>
      <c r="F4" s="298" t="s">
        <v>84</v>
      </c>
      <c r="G4" s="298"/>
      <c r="H4" s="298"/>
      <c r="I4" s="298"/>
    </row>
    <row r="5" spans="1:224" s="244" customFormat="1" ht="11.25" x14ac:dyDescent="0.2">
      <c r="A5" s="259"/>
      <c r="B5" s="245"/>
      <c r="C5" s="245"/>
      <c r="D5" s="245" t="s">
        <v>3</v>
      </c>
      <c r="E5" s="245"/>
      <c r="F5" s="246"/>
      <c r="G5" s="245"/>
      <c r="H5" s="299" t="s">
        <v>3</v>
      </c>
      <c r="I5" s="300"/>
    </row>
    <row r="6" spans="1:224" s="244" customFormat="1" ht="11.25" x14ac:dyDescent="0.2">
      <c r="A6" s="248"/>
      <c r="B6" s="247"/>
      <c r="C6" s="301" t="s">
        <v>431</v>
      </c>
      <c r="D6" s="301"/>
      <c r="E6" s="301"/>
      <c r="F6" s="248"/>
      <c r="G6" s="247"/>
      <c r="H6" s="301" t="s">
        <v>431</v>
      </c>
      <c r="I6" s="302"/>
    </row>
    <row r="7" spans="1:224" s="244" customFormat="1" ht="11.25" x14ac:dyDescent="0.2">
      <c r="A7" s="242" t="s">
        <v>474</v>
      </c>
      <c r="B7" s="229"/>
      <c r="C7" s="230"/>
      <c r="D7" s="230"/>
      <c r="E7" s="230"/>
      <c r="F7" s="242" t="s">
        <v>86</v>
      </c>
      <c r="G7" s="243"/>
      <c r="H7" s="296"/>
      <c r="I7" s="297"/>
    </row>
    <row r="8" spans="1:224" s="244" customFormat="1" ht="11.25" x14ac:dyDescent="0.2">
      <c r="A8" s="242"/>
      <c r="B8" s="229"/>
      <c r="C8" s="276" t="s">
        <v>439</v>
      </c>
      <c r="D8" s="276" t="s">
        <v>98</v>
      </c>
      <c r="E8" s="276" t="s">
        <v>440</v>
      </c>
      <c r="F8" s="242"/>
      <c r="G8" s="243"/>
      <c r="H8" s="231"/>
      <c r="I8" s="277" t="s">
        <v>439</v>
      </c>
    </row>
    <row r="9" spans="1:224" s="244" customFormat="1" ht="11.25" x14ac:dyDescent="0.2">
      <c r="A9" s="249" t="s">
        <v>471</v>
      </c>
      <c r="B9" s="229"/>
      <c r="C9" s="276"/>
      <c r="D9" s="276"/>
      <c r="E9" s="276"/>
      <c r="F9" s="249" t="s">
        <v>470</v>
      </c>
      <c r="G9" s="250"/>
      <c r="H9" s="233"/>
      <c r="I9" s="260"/>
    </row>
    <row r="10" spans="1:224" s="244" customFormat="1" ht="11.25" x14ac:dyDescent="0.2">
      <c r="A10" s="251" t="s">
        <v>472</v>
      </c>
      <c r="B10" s="229"/>
      <c r="C10" s="230">
        <v>851693.53</v>
      </c>
      <c r="D10" s="230">
        <v>827749.03</v>
      </c>
      <c r="E10" s="230">
        <f>C10-D10</f>
        <v>23944.5</v>
      </c>
      <c r="F10" s="251"/>
      <c r="G10" s="252"/>
      <c r="H10" s="233"/>
      <c r="I10" s="260"/>
    </row>
    <row r="11" spans="1:224" s="244" customFormat="1" ht="12" thickBot="1" x14ac:dyDescent="0.25">
      <c r="A11" s="249"/>
      <c r="B11" s="229"/>
      <c r="C11" s="238">
        <f>SUM(C2:C6,C8:C10)</f>
        <v>851693.53</v>
      </c>
      <c r="D11" s="238">
        <f>SUM(D2:D6,D8:D10)</f>
        <v>827749.03</v>
      </c>
      <c r="E11" s="238">
        <f>SUM(E2:E6,E8:E10)</f>
        <v>23944.5</v>
      </c>
      <c r="F11" s="272" t="s">
        <v>396</v>
      </c>
      <c r="G11" s="247"/>
      <c r="H11" s="234"/>
      <c r="I11" s="260"/>
    </row>
    <row r="12" spans="1:224" s="244" customFormat="1" ht="12" thickTop="1" x14ac:dyDescent="0.2">
      <c r="A12" s="242"/>
      <c r="B12" s="229"/>
      <c r="C12" s="230"/>
      <c r="D12" s="230"/>
      <c r="E12" s="230"/>
      <c r="F12" s="253" t="s">
        <v>434</v>
      </c>
      <c r="G12" s="254"/>
      <c r="H12" s="234"/>
      <c r="I12" s="260"/>
    </row>
    <row r="13" spans="1:224" s="244" customFormat="1" ht="11.25" x14ac:dyDescent="0.2">
      <c r="A13" s="249" t="s">
        <v>473</v>
      </c>
      <c r="B13" s="229"/>
      <c r="C13" s="230"/>
      <c r="D13" s="230"/>
      <c r="E13" s="230"/>
      <c r="F13" s="248" t="s">
        <v>147</v>
      </c>
      <c r="G13" s="247"/>
      <c r="H13" s="239"/>
      <c r="I13" s="275">
        <f>H11-H13</f>
        <v>0</v>
      </c>
    </row>
    <row r="14" spans="1:224" s="244" customFormat="1" ht="11.25" x14ac:dyDescent="0.2">
      <c r="A14" s="249"/>
      <c r="B14" s="229"/>
      <c r="C14" s="230"/>
      <c r="D14" s="230"/>
      <c r="E14" s="230"/>
      <c r="F14" s="272" t="s">
        <v>458</v>
      </c>
      <c r="G14" s="247"/>
      <c r="H14" s="230"/>
      <c r="I14" s="262">
        <v>0</v>
      </c>
    </row>
    <row r="15" spans="1:224" s="244" customFormat="1" ht="11.25" x14ac:dyDescent="0.2">
      <c r="A15" s="272" t="s">
        <v>451</v>
      </c>
      <c r="B15" s="232"/>
      <c r="C15" s="230">
        <v>36093798.100000001</v>
      </c>
      <c r="D15" s="230">
        <v>0</v>
      </c>
      <c r="E15" s="265">
        <f>C15-D15</f>
        <v>36093798.100000001</v>
      </c>
      <c r="F15" s="272" t="s">
        <v>459</v>
      </c>
      <c r="G15" s="247"/>
      <c r="H15" s="230"/>
      <c r="I15" s="262"/>
    </row>
    <row r="16" spans="1:224" s="244" customFormat="1" ht="11.25" x14ac:dyDescent="0.2">
      <c r="A16" s="242" t="s">
        <v>432</v>
      </c>
      <c r="B16" s="235"/>
      <c r="C16" s="236"/>
      <c r="D16" s="237"/>
      <c r="E16" s="266"/>
      <c r="F16" s="248" t="s">
        <v>437</v>
      </c>
      <c r="G16" s="247"/>
      <c r="H16" s="230"/>
      <c r="I16" s="262">
        <v>89396541.213999987</v>
      </c>
    </row>
    <row r="17" spans="1:9" s="244" customFormat="1" ht="12" thickBot="1" x14ac:dyDescent="0.25">
      <c r="A17" s="272" t="s">
        <v>452</v>
      </c>
      <c r="B17" s="229"/>
      <c r="C17" s="234">
        <v>0</v>
      </c>
      <c r="D17" s="234">
        <v>0</v>
      </c>
      <c r="E17" s="266">
        <f t="shared" ref="E17:E23" si="0">C17-D17</f>
        <v>0</v>
      </c>
      <c r="F17" s="248"/>
      <c r="G17" s="247"/>
      <c r="H17" s="230"/>
      <c r="I17" s="263">
        <f>SUM(I13:I16)</f>
        <v>89396541.213999987</v>
      </c>
    </row>
    <row r="18" spans="1:9" s="244" customFormat="1" ht="12" thickTop="1" x14ac:dyDescent="0.2">
      <c r="A18" s="272" t="s">
        <v>453</v>
      </c>
      <c r="B18" s="229"/>
      <c r="C18" s="234">
        <v>89061191.950000003</v>
      </c>
      <c r="D18" s="234">
        <v>72141996.24000001</v>
      </c>
      <c r="E18" s="266">
        <f t="shared" si="0"/>
        <v>16919195.709999993</v>
      </c>
      <c r="F18" s="248"/>
      <c r="G18" s="247"/>
      <c r="H18" s="230"/>
      <c r="I18" s="260"/>
    </row>
    <row r="19" spans="1:9" s="244" customFormat="1" ht="11.25" x14ac:dyDescent="0.2">
      <c r="A19" s="272" t="s">
        <v>454</v>
      </c>
      <c r="B19" s="229"/>
      <c r="C19" s="234">
        <v>0</v>
      </c>
      <c r="D19" s="234">
        <v>0</v>
      </c>
      <c r="E19" s="266">
        <f t="shared" si="0"/>
        <v>0</v>
      </c>
      <c r="F19" s="248"/>
      <c r="G19" s="247"/>
      <c r="H19" s="230"/>
      <c r="I19" s="260"/>
    </row>
    <row r="20" spans="1:9" s="244" customFormat="1" ht="12" thickBot="1" x14ac:dyDescent="0.25">
      <c r="A20" s="248" t="s">
        <v>167</v>
      </c>
      <c r="B20" s="229"/>
      <c r="C20" s="234">
        <v>695171.03</v>
      </c>
      <c r="D20" s="234">
        <v>354232.73</v>
      </c>
      <c r="E20" s="265">
        <f t="shared" si="0"/>
        <v>340938.30000000005</v>
      </c>
      <c r="F20" s="242" t="s">
        <v>436</v>
      </c>
      <c r="G20" s="243"/>
      <c r="H20" s="230"/>
      <c r="I20" s="263">
        <f>I17</f>
        <v>89396541.213999987</v>
      </c>
    </row>
    <row r="21" spans="1:9" s="244" customFormat="1" ht="12" thickTop="1" x14ac:dyDescent="0.2">
      <c r="A21" s="272" t="s">
        <v>455</v>
      </c>
      <c r="B21" s="229"/>
      <c r="C21" s="234">
        <v>612394.23</v>
      </c>
      <c r="D21" s="234">
        <v>187984.03999999998</v>
      </c>
      <c r="E21" s="266">
        <f t="shared" si="0"/>
        <v>424410.19</v>
      </c>
      <c r="F21" s="242"/>
      <c r="G21" s="243"/>
      <c r="H21" s="230"/>
      <c r="I21" s="261"/>
    </row>
    <row r="22" spans="1:9" s="244" customFormat="1" ht="11.25" x14ac:dyDescent="0.2">
      <c r="A22" s="272" t="s">
        <v>456</v>
      </c>
      <c r="B22" s="229"/>
      <c r="C22" s="234">
        <v>18076662.670000002</v>
      </c>
      <c r="D22" s="234">
        <v>15434792.83</v>
      </c>
      <c r="E22" s="266">
        <f t="shared" si="0"/>
        <v>2641869.8400000017</v>
      </c>
      <c r="F22" s="242"/>
      <c r="G22" s="243"/>
      <c r="H22" s="230"/>
      <c r="I22" s="261"/>
    </row>
    <row r="23" spans="1:9" s="244" customFormat="1" ht="11.25" x14ac:dyDescent="0.2">
      <c r="A23" s="272" t="s">
        <v>457</v>
      </c>
      <c r="B23" s="229"/>
      <c r="C23" s="234">
        <v>10267212.51</v>
      </c>
      <c r="D23" s="234">
        <v>0</v>
      </c>
      <c r="E23" s="266">
        <f t="shared" si="0"/>
        <v>10267212.51</v>
      </c>
      <c r="F23" s="242"/>
      <c r="G23" s="243"/>
      <c r="H23" s="230"/>
      <c r="I23" s="261"/>
    </row>
    <row r="24" spans="1:9" s="244" customFormat="1" ht="12" thickBot="1" x14ac:dyDescent="0.25">
      <c r="A24" s="248"/>
      <c r="B24" s="229"/>
      <c r="C24" s="238">
        <f>SUM(C15:C23)</f>
        <v>154806430.49000001</v>
      </c>
      <c r="D24" s="238">
        <f>SUM(D15:D23)</f>
        <v>88119005.840000018</v>
      </c>
      <c r="E24" s="238">
        <f>SUM(E15:E23)</f>
        <v>66687424.649999991</v>
      </c>
      <c r="F24" s="248"/>
      <c r="G24" s="247"/>
      <c r="H24" s="230"/>
      <c r="I24" s="260"/>
    </row>
    <row r="25" spans="1:9" s="244" customFormat="1" ht="12" thickTop="1" x14ac:dyDescent="0.2">
      <c r="A25" s="248"/>
      <c r="B25" s="229"/>
      <c r="C25" s="230"/>
      <c r="D25" s="230"/>
      <c r="E25" s="230"/>
      <c r="F25" s="242" t="s">
        <v>205</v>
      </c>
      <c r="G25" s="243"/>
      <c r="H25" s="230"/>
      <c r="I25" s="260"/>
    </row>
    <row r="26" spans="1:9" s="244" customFormat="1" ht="12" thickBot="1" x14ac:dyDescent="0.25">
      <c r="A26" s="242" t="s">
        <v>181</v>
      </c>
      <c r="B26" s="229"/>
      <c r="C26" s="238">
        <f>C24+C11</f>
        <v>155658124.02000001</v>
      </c>
      <c r="D26" s="238">
        <f>D24+D11</f>
        <v>88946754.87000002</v>
      </c>
      <c r="E26" s="238">
        <f>E24+E11</f>
        <v>66711369.149999991</v>
      </c>
      <c r="F26" s="242"/>
      <c r="G26" s="243"/>
      <c r="H26" s="230"/>
      <c r="I26" s="260"/>
    </row>
    <row r="27" spans="1:9" s="244" customFormat="1" ht="12" thickTop="1" x14ac:dyDescent="0.2">
      <c r="A27" s="248"/>
      <c r="B27" s="229"/>
      <c r="C27" s="230"/>
      <c r="D27" s="230"/>
      <c r="E27" s="230"/>
      <c r="F27" s="272" t="s">
        <v>460</v>
      </c>
      <c r="G27" s="247"/>
      <c r="H27" s="230"/>
      <c r="I27" s="260"/>
    </row>
    <row r="28" spans="1:9" s="244" customFormat="1" ht="11.25" x14ac:dyDescent="0.2">
      <c r="A28" s="249" t="s">
        <v>475</v>
      </c>
      <c r="B28" s="229"/>
      <c r="C28" s="230"/>
      <c r="D28" s="230"/>
      <c r="E28" s="230"/>
      <c r="F28" s="248" t="s">
        <v>438</v>
      </c>
      <c r="G28" s="247"/>
      <c r="H28" s="230"/>
      <c r="I28" s="262">
        <v>0</v>
      </c>
    </row>
    <row r="29" spans="1:9" s="244" customFormat="1" ht="11.25" x14ac:dyDescent="0.2">
      <c r="A29" s="249" t="s">
        <v>184</v>
      </c>
      <c r="B29" s="229"/>
      <c r="C29" s="230"/>
      <c r="D29" s="230"/>
      <c r="E29" s="230"/>
      <c r="F29" s="272" t="s">
        <v>461</v>
      </c>
      <c r="G29" s="247"/>
      <c r="H29" s="230"/>
      <c r="I29" s="262">
        <v>2369567.1359999999</v>
      </c>
    </row>
    <row r="30" spans="1:9" s="244" customFormat="1" ht="12" thickBot="1" x14ac:dyDescent="0.25">
      <c r="A30" s="248"/>
      <c r="B30" s="229"/>
      <c r="C30" s="230"/>
      <c r="D30" s="230"/>
      <c r="E30" s="230"/>
      <c r="F30" s="248"/>
      <c r="G30" s="247"/>
      <c r="H30" s="230"/>
      <c r="I30" s="263">
        <f>SUM(I28:I29)</f>
        <v>2369567.1359999999</v>
      </c>
    </row>
    <row r="31" spans="1:9" s="244" customFormat="1" ht="12" thickTop="1" x14ac:dyDescent="0.2">
      <c r="A31" s="272" t="s">
        <v>447</v>
      </c>
      <c r="B31" s="229"/>
      <c r="C31" s="234">
        <v>1037750</v>
      </c>
      <c r="D31" s="230"/>
      <c r="E31" s="233"/>
      <c r="F31" s="248"/>
      <c r="G31" s="247"/>
      <c r="H31" s="230"/>
      <c r="I31" s="260"/>
    </row>
    <row r="32" spans="1:9" s="244" customFormat="1" ht="11.25" x14ac:dyDescent="0.2">
      <c r="A32" s="272" t="s">
        <v>448</v>
      </c>
      <c r="B32" s="229"/>
      <c r="C32" s="239">
        <v>0</v>
      </c>
      <c r="D32" s="240">
        <f>SUM(C31:C32)</f>
        <v>1037750</v>
      </c>
      <c r="E32" s="233"/>
      <c r="F32" s="248"/>
      <c r="G32" s="247"/>
      <c r="H32" s="230"/>
      <c r="I32" s="260"/>
    </row>
    <row r="33" spans="1:9" s="244" customFormat="1" ht="11.25" x14ac:dyDescent="0.2">
      <c r="A33" s="264" t="s">
        <v>433</v>
      </c>
      <c r="B33" s="229"/>
      <c r="C33" s="234">
        <v>0</v>
      </c>
      <c r="D33" s="230"/>
      <c r="E33" s="230"/>
      <c r="F33" s="248"/>
      <c r="G33" s="247"/>
      <c r="H33" s="230"/>
      <c r="I33" s="260"/>
    </row>
    <row r="34" spans="1:9" s="244" customFormat="1" ht="11.25" x14ac:dyDescent="0.2">
      <c r="A34" s="248" t="s">
        <v>430</v>
      </c>
      <c r="B34" s="229"/>
      <c r="C34" s="239">
        <v>937975.02</v>
      </c>
      <c r="D34" s="240">
        <f>SUM(C33:C34)</f>
        <v>937975.02</v>
      </c>
      <c r="E34" s="266">
        <f>D32-D34</f>
        <v>99774.979999999981</v>
      </c>
      <c r="F34" s="248"/>
      <c r="G34" s="247"/>
      <c r="H34" s="230"/>
      <c r="I34" s="260"/>
    </row>
    <row r="35" spans="1:9" s="244" customFormat="1" ht="11.25" x14ac:dyDescent="0.2">
      <c r="A35" s="272" t="s">
        <v>449</v>
      </c>
      <c r="B35" s="229"/>
      <c r="C35" s="233"/>
      <c r="D35" s="230"/>
      <c r="E35" s="234">
        <v>6134261.2000000002</v>
      </c>
      <c r="F35" s="248"/>
      <c r="G35" s="247"/>
      <c r="H35" s="230"/>
      <c r="I35" s="260"/>
    </row>
    <row r="36" spans="1:9" s="244" customFormat="1" ht="11.25" x14ac:dyDescent="0.2">
      <c r="A36" s="272" t="s">
        <v>450</v>
      </c>
      <c r="B36" s="229"/>
      <c r="C36" s="233"/>
      <c r="D36" s="230"/>
      <c r="E36" s="234">
        <v>464601.9</v>
      </c>
      <c r="F36" s="248"/>
      <c r="G36" s="247"/>
      <c r="H36" s="230"/>
      <c r="I36" s="260"/>
    </row>
    <row r="37" spans="1:9" s="244" customFormat="1" ht="12" thickBot="1" x14ac:dyDescent="0.25">
      <c r="A37" s="248"/>
      <c r="B37" s="229"/>
      <c r="C37" s="233"/>
      <c r="D37" s="241"/>
      <c r="E37" s="238">
        <f>SUM(E34:E36)</f>
        <v>6698638.0800000001</v>
      </c>
      <c r="F37" s="248"/>
      <c r="G37" s="247"/>
      <c r="H37" s="230"/>
      <c r="I37" s="260"/>
    </row>
    <row r="38" spans="1:9" s="244" customFormat="1" ht="12" thickTop="1" x14ac:dyDescent="0.2">
      <c r="A38" s="248"/>
      <c r="B38" s="229"/>
      <c r="C38" s="233"/>
      <c r="D38" s="241"/>
      <c r="E38" s="230"/>
      <c r="F38" s="248"/>
      <c r="G38" s="247"/>
      <c r="H38" s="230"/>
      <c r="I38" s="260"/>
    </row>
    <row r="39" spans="1:9" s="244" customFormat="1" ht="12" thickBot="1" x14ac:dyDescent="0.25">
      <c r="A39" s="242" t="s">
        <v>220</v>
      </c>
      <c r="B39" s="229"/>
      <c r="C39" s="233"/>
      <c r="D39" s="230"/>
      <c r="E39" s="238">
        <f>E37+E26</f>
        <v>73410007.229999989</v>
      </c>
      <c r="F39" s="242" t="s">
        <v>478</v>
      </c>
      <c r="G39" s="243"/>
      <c r="H39" s="230"/>
      <c r="I39" s="260"/>
    </row>
    <row r="40" spans="1:9" s="244" customFormat="1" ht="12" thickTop="1" x14ac:dyDescent="0.2">
      <c r="A40" s="248"/>
      <c r="B40" s="229"/>
      <c r="C40" s="233"/>
      <c r="D40" s="230"/>
      <c r="E40" s="230"/>
      <c r="F40" s="242"/>
      <c r="G40" s="243"/>
      <c r="H40" s="230"/>
      <c r="I40" s="260"/>
    </row>
    <row r="41" spans="1:9" s="244" customFormat="1" ht="11.25" x14ac:dyDescent="0.2">
      <c r="A41" s="242" t="s">
        <v>221</v>
      </c>
      <c r="B41" s="229"/>
      <c r="C41" s="233"/>
      <c r="D41" s="230"/>
      <c r="E41" s="230"/>
      <c r="F41" s="242"/>
      <c r="G41" s="243"/>
      <c r="H41" s="230"/>
      <c r="I41" s="260"/>
    </row>
    <row r="42" spans="1:9" s="244" customFormat="1" ht="11.25" x14ac:dyDescent="0.2">
      <c r="A42" s="242"/>
      <c r="B42" s="229"/>
      <c r="C42" s="233"/>
      <c r="D42" s="230"/>
      <c r="E42" s="230"/>
      <c r="F42" s="249" t="s">
        <v>261</v>
      </c>
      <c r="G42" s="250"/>
      <c r="H42" s="230"/>
      <c r="I42" s="260"/>
    </row>
    <row r="43" spans="1:9" s="244" customFormat="1" ht="11.25" x14ac:dyDescent="0.2">
      <c r="A43" s="249" t="s">
        <v>476</v>
      </c>
      <c r="B43" s="229"/>
      <c r="C43" s="233"/>
      <c r="D43" s="230"/>
      <c r="E43" s="230"/>
      <c r="F43" s="248"/>
      <c r="G43" s="247"/>
      <c r="H43" s="230"/>
      <c r="I43" s="260"/>
    </row>
    <row r="44" spans="1:9" s="244" customFormat="1" ht="11.25" x14ac:dyDescent="0.2">
      <c r="A44" s="249"/>
      <c r="B44" s="229"/>
      <c r="C44" s="233"/>
      <c r="D44" s="230"/>
      <c r="E44" s="230"/>
      <c r="F44" s="272" t="s">
        <v>462</v>
      </c>
      <c r="G44" s="247"/>
      <c r="H44" s="230"/>
      <c r="I44" s="262">
        <v>1272520.8899999999</v>
      </c>
    </row>
    <row r="45" spans="1:9" s="244" customFormat="1" ht="11.25" x14ac:dyDescent="0.2">
      <c r="A45" s="272" t="s">
        <v>446</v>
      </c>
      <c r="B45" s="229"/>
      <c r="C45" s="233"/>
      <c r="D45" s="230"/>
      <c r="E45" s="234">
        <f>5506.49+27575.29</f>
        <v>33081.78</v>
      </c>
      <c r="F45" s="272" t="s">
        <v>463</v>
      </c>
      <c r="G45" s="247"/>
      <c r="H45" s="234"/>
      <c r="I45" s="260"/>
    </row>
    <row r="46" spans="1:9" s="244" customFormat="1" ht="12" thickBot="1" x14ac:dyDescent="0.25">
      <c r="A46" s="242"/>
      <c r="B46" s="229"/>
      <c r="C46" s="233"/>
      <c r="D46" s="230"/>
      <c r="E46" s="238">
        <f>SUM(E42:E45)</f>
        <v>33081.78</v>
      </c>
      <c r="F46" s="242" t="s">
        <v>435</v>
      </c>
      <c r="G46" s="243"/>
      <c r="H46" s="234"/>
      <c r="I46" s="261">
        <f>H45-H46</f>
        <v>0</v>
      </c>
    </row>
    <row r="47" spans="1:9" s="244" customFormat="1" ht="12" thickTop="1" x14ac:dyDescent="0.2">
      <c r="A47" s="242"/>
      <c r="B47" s="229"/>
      <c r="C47" s="233"/>
      <c r="D47" s="230"/>
      <c r="E47" s="230"/>
      <c r="F47" s="272" t="s">
        <v>464</v>
      </c>
      <c r="G47" s="247"/>
      <c r="H47" s="230"/>
      <c r="I47" s="262">
        <v>0</v>
      </c>
    </row>
    <row r="48" spans="1:9" s="244" customFormat="1" ht="11.25" x14ac:dyDescent="0.2">
      <c r="A48" s="249" t="s">
        <v>477</v>
      </c>
      <c r="B48" s="229"/>
      <c r="C48" s="230"/>
      <c r="D48" s="230"/>
      <c r="E48" s="230"/>
      <c r="F48" s="272" t="s">
        <v>465</v>
      </c>
      <c r="G48" s="247"/>
      <c r="H48" s="230"/>
      <c r="I48" s="262">
        <v>0</v>
      </c>
    </row>
    <row r="49" spans="1:9" s="244" customFormat="1" ht="11.25" x14ac:dyDescent="0.2">
      <c r="A49" s="249"/>
      <c r="B49" s="229"/>
      <c r="C49" s="230"/>
      <c r="D49" s="230"/>
      <c r="E49" s="230"/>
      <c r="F49" s="272" t="s">
        <v>466</v>
      </c>
      <c r="G49" s="247"/>
      <c r="H49" s="230"/>
      <c r="I49" s="262">
        <v>37715.410000000003</v>
      </c>
    </row>
    <row r="50" spans="1:9" s="244" customFormat="1" ht="11.25" x14ac:dyDescent="0.2">
      <c r="A50" s="272" t="s">
        <v>443</v>
      </c>
      <c r="B50" s="229"/>
      <c r="C50" s="230"/>
      <c r="D50" s="230"/>
      <c r="E50" s="234">
        <v>0</v>
      </c>
      <c r="F50" s="272" t="s">
        <v>467</v>
      </c>
      <c r="G50" s="247"/>
      <c r="H50" s="230"/>
      <c r="I50" s="262">
        <v>13709.669999999998</v>
      </c>
    </row>
    <row r="51" spans="1:9" s="257" customFormat="1" ht="11.25" x14ac:dyDescent="0.2">
      <c r="A51" s="272" t="s">
        <v>444</v>
      </c>
      <c r="B51" s="229"/>
      <c r="C51" s="230"/>
      <c r="D51" s="230"/>
      <c r="E51" s="234">
        <v>0</v>
      </c>
      <c r="F51" s="272" t="s">
        <v>468</v>
      </c>
      <c r="G51" s="247"/>
      <c r="H51" s="230"/>
      <c r="I51" s="262"/>
    </row>
    <row r="52" spans="1:9" s="257" customFormat="1" ht="11.25" x14ac:dyDescent="0.2">
      <c r="A52" s="272" t="s">
        <v>445</v>
      </c>
      <c r="B52" s="229"/>
      <c r="C52" s="230"/>
      <c r="D52" s="230"/>
      <c r="E52" s="234">
        <v>20342258.639999997</v>
      </c>
      <c r="F52" s="248" t="s">
        <v>299</v>
      </c>
      <c r="G52" s="247"/>
      <c r="H52" s="230"/>
      <c r="I52" s="262">
        <v>0</v>
      </c>
    </row>
    <row r="53" spans="1:9" s="257" customFormat="1" ht="12" thickBot="1" x14ac:dyDescent="0.25">
      <c r="A53" s="248"/>
      <c r="B53" s="229"/>
      <c r="C53" s="230"/>
      <c r="D53" s="230"/>
      <c r="E53" s="238">
        <f>SUM(E50:E52)</f>
        <v>20342258.639999997</v>
      </c>
      <c r="F53" s="272" t="s">
        <v>469</v>
      </c>
      <c r="G53" s="247"/>
      <c r="H53" s="230"/>
      <c r="I53" s="262">
        <v>695293.33</v>
      </c>
    </row>
    <row r="54" spans="1:9" s="257" customFormat="1" thickTop="1" thickBot="1" x14ac:dyDescent="0.25">
      <c r="A54" s="248"/>
      <c r="B54" s="229"/>
      <c r="C54" s="230"/>
      <c r="D54" s="230"/>
      <c r="E54" s="230"/>
      <c r="F54" s="248"/>
      <c r="G54" s="247"/>
      <c r="H54" s="230"/>
      <c r="I54" s="263">
        <f>SUM(I44:I53)</f>
        <v>2019239.2999999998</v>
      </c>
    </row>
    <row r="55" spans="1:9" s="257" customFormat="1" thickTop="1" thickBot="1" x14ac:dyDescent="0.25">
      <c r="A55" s="242" t="s">
        <v>345</v>
      </c>
      <c r="B55" s="229"/>
      <c r="C55" s="230"/>
      <c r="D55" s="230"/>
      <c r="E55" s="238">
        <f>E53+E46</f>
        <v>20375340.419999998</v>
      </c>
      <c r="F55" s="242" t="s">
        <v>322</v>
      </c>
      <c r="G55" s="243"/>
      <c r="H55" s="230"/>
      <c r="I55" s="263">
        <f>I54</f>
        <v>2019239.2999999998</v>
      </c>
    </row>
    <row r="56" spans="1:9" s="257" customFormat="1" ht="12" thickTop="1" x14ac:dyDescent="0.2">
      <c r="A56" s="248"/>
      <c r="B56" s="229"/>
      <c r="C56" s="230"/>
      <c r="D56" s="230"/>
      <c r="E56" s="230"/>
      <c r="F56" s="248"/>
      <c r="G56" s="247"/>
      <c r="H56" s="230"/>
      <c r="I56" s="260"/>
    </row>
    <row r="57" spans="1:9" s="244" customFormat="1" ht="12" thickBot="1" x14ac:dyDescent="0.25">
      <c r="A57" s="242" t="s">
        <v>360</v>
      </c>
      <c r="B57" s="229"/>
      <c r="C57" s="230"/>
      <c r="D57" s="230"/>
      <c r="E57" s="263">
        <f>E55+E39</f>
        <v>93785347.649999991</v>
      </c>
      <c r="F57" s="242" t="s">
        <v>361</v>
      </c>
      <c r="G57" s="243"/>
      <c r="H57" s="230"/>
      <c r="I57" s="263">
        <f>I55+I30+I20</f>
        <v>93785347.649999991</v>
      </c>
    </row>
    <row r="58" spans="1:9" s="244" customFormat="1" ht="14.25" thickTop="1" thickBot="1" x14ac:dyDescent="0.25">
      <c r="A58" s="267"/>
      <c r="B58" s="269"/>
      <c r="C58" s="269"/>
      <c r="D58" s="269"/>
      <c r="E58" s="268"/>
      <c r="F58" s="270"/>
      <c r="G58" s="271"/>
      <c r="H58" s="271"/>
      <c r="I58" s="268"/>
    </row>
    <row r="59" spans="1:9" s="244" customFormat="1" ht="25.5" customHeight="1" thickTop="1" x14ac:dyDescent="0.2">
      <c r="A59" s="255"/>
      <c r="B59" s="255"/>
      <c r="C59" s="255"/>
      <c r="D59" s="255"/>
      <c r="E59" s="255"/>
      <c r="F59" s="256"/>
      <c r="G59" s="256"/>
      <c r="H59" s="256"/>
      <c r="I59" s="255"/>
    </row>
    <row r="60" spans="1:9" s="244" customFormat="1" x14ac:dyDescent="0.2">
      <c r="A60" s="255"/>
      <c r="B60" s="255"/>
      <c r="C60" s="255"/>
      <c r="D60" s="255"/>
      <c r="E60" s="274"/>
      <c r="F60" s="256"/>
      <c r="G60" s="256"/>
      <c r="H60" s="256"/>
      <c r="I60" s="255"/>
    </row>
    <row r="61" spans="1:9" s="244" customFormat="1" x14ac:dyDescent="0.2">
      <c r="A61" s="255"/>
      <c r="B61" s="255"/>
      <c r="C61" s="255"/>
      <c r="D61" s="255"/>
      <c r="E61" s="255"/>
      <c r="F61" s="273"/>
      <c r="G61" s="256"/>
      <c r="H61" s="256"/>
      <c r="I61" s="255"/>
    </row>
    <row r="62" spans="1:9" s="244" customFormat="1" x14ac:dyDescent="0.2">
      <c r="A62" s="248"/>
      <c r="B62" s="229"/>
      <c r="C62" s="233"/>
      <c r="D62" s="230"/>
      <c r="E62" s="234"/>
      <c r="F62" s="256"/>
      <c r="G62" s="256"/>
      <c r="H62" s="256"/>
      <c r="I62" s="255"/>
    </row>
    <row r="63" spans="1:9" s="244" customFormat="1" x14ac:dyDescent="0.2">
      <c r="A63" s="255"/>
      <c r="B63" s="255"/>
      <c r="C63" s="255"/>
      <c r="D63" s="255"/>
      <c r="E63" s="255"/>
      <c r="F63" s="273"/>
      <c r="G63" s="256"/>
      <c r="H63" s="256"/>
      <c r="I63" s="255"/>
    </row>
    <row r="64" spans="1:9" s="244" customFormat="1" x14ac:dyDescent="0.2">
      <c r="A64" s="255"/>
      <c r="B64" s="255"/>
      <c r="C64" s="255"/>
      <c r="D64" s="255"/>
      <c r="E64" s="255"/>
      <c r="F64" s="256"/>
      <c r="G64" s="256"/>
      <c r="H64" s="256"/>
      <c r="I64" s="255"/>
    </row>
    <row r="65" spans="1:10" s="244" customFormat="1" x14ac:dyDescent="0.2">
      <c r="A65" s="255"/>
      <c r="B65" s="255"/>
      <c r="C65" s="255"/>
      <c r="D65" s="255"/>
      <c r="E65" s="255"/>
      <c r="F65" s="256"/>
      <c r="G65" s="256"/>
      <c r="H65" s="256"/>
      <c r="I65" s="255"/>
    </row>
    <row r="66" spans="1:10" s="244" customFormat="1" x14ac:dyDescent="0.2">
      <c r="A66" s="255"/>
      <c r="B66" s="255"/>
      <c r="C66" s="255"/>
      <c r="D66" s="255"/>
      <c r="E66" s="255"/>
      <c r="F66" s="256"/>
      <c r="G66" s="256"/>
      <c r="H66" s="256"/>
      <c r="I66" s="255"/>
    </row>
    <row r="67" spans="1:10" s="244" customFormat="1" x14ac:dyDescent="0.2">
      <c r="A67" s="255"/>
      <c r="B67" s="255"/>
      <c r="C67" s="255"/>
      <c r="D67" s="255"/>
      <c r="E67" s="255"/>
      <c r="F67" s="256"/>
      <c r="G67" s="256"/>
      <c r="H67" s="256"/>
      <c r="I67" s="255"/>
    </row>
    <row r="68" spans="1:10" s="244" customFormat="1" x14ac:dyDescent="0.2">
      <c r="A68" s="255"/>
      <c r="B68" s="255"/>
      <c r="C68" s="255"/>
      <c r="D68" s="255"/>
      <c r="E68" s="255"/>
      <c r="F68" s="256"/>
      <c r="G68" s="256"/>
      <c r="H68" s="256"/>
      <c r="I68" s="255"/>
    </row>
    <row r="69" spans="1:10" s="244" customFormat="1" x14ac:dyDescent="0.2">
      <c r="A69" s="255"/>
      <c r="B69" s="255"/>
      <c r="C69" s="255"/>
      <c r="D69" s="255"/>
      <c r="E69" s="255"/>
      <c r="F69" s="256"/>
      <c r="G69" s="256"/>
      <c r="H69" s="256"/>
      <c r="I69" s="255"/>
    </row>
    <row r="70" spans="1:10" s="244" customFormat="1" x14ac:dyDescent="0.2">
      <c r="A70" s="255"/>
      <c r="B70" s="255"/>
      <c r="C70" s="255"/>
      <c r="D70" s="255"/>
      <c r="E70" s="255"/>
      <c r="F70" s="256"/>
      <c r="G70" s="256"/>
      <c r="H70" s="256"/>
      <c r="I70" s="255"/>
    </row>
    <row r="71" spans="1:10" s="244" customFormat="1" x14ac:dyDescent="0.2">
      <c r="A71" s="255"/>
      <c r="B71" s="255"/>
      <c r="C71" s="255"/>
      <c r="D71" s="255"/>
      <c r="E71" s="255"/>
      <c r="F71" s="256"/>
      <c r="G71" s="256"/>
      <c r="H71" s="256"/>
      <c r="I71" s="255"/>
    </row>
    <row r="72" spans="1:10" s="244" customFormat="1" x14ac:dyDescent="0.2">
      <c r="A72" s="255"/>
      <c r="B72" s="255"/>
      <c r="C72" s="255"/>
      <c r="D72" s="255"/>
      <c r="E72" s="255"/>
      <c r="F72" s="256"/>
      <c r="G72" s="256"/>
      <c r="H72" s="256"/>
      <c r="I72" s="255"/>
    </row>
    <row r="73" spans="1:10" s="244" customFormat="1" x14ac:dyDescent="0.2">
      <c r="A73" s="255"/>
      <c r="B73" s="255"/>
      <c r="C73" s="255"/>
      <c r="D73" s="255"/>
      <c r="E73" s="255"/>
      <c r="F73" s="256"/>
      <c r="G73" s="256"/>
      <c r="H73" s="256"/>
      <c r="I73" s="255"/>
    </row>
    <row r="74" spans="1:10" s="244" customFormat="1" x14ac:dyDescent="0.2">
      <c r="A74" s="255"/>
      <c r="B74" s="255"/>
      <c r="C74" s="255"/>
      <c r="D74" s="255"/>
      <c r="E74" s="255"/>
      <c r="F74" s="256"/>
      <c r="G74" s="256"/>
      <c r="H74" s="256"/>
      <c r="I74" s="255"/>
    </row>
    <row r="75" spans="1:10" s="244" customFormat="1" x14ac:dyDescent="0.2">
      <c r="A75" s="255"/>
      <c r="B75" s="255"/>
      <c r="C75" s="255"/>
      <c r="D75" s="255"/>
      <c r="E75" s="255"/>
      <c r="F75" s="256"/>
      <c r="G75" s="256"/>
      <c r="H75" s="256"/>
      <c r="I75" s="255"/>
    </row>
    <row r="76" spans="1:10" s="244" customFormat="1" x14ac:dyDescent="0.2">
      <c r="A76" s="255"/>
      <c r="B76" s="255"/>
      <c r="C76" s="255"/>
      <c r="D76" s="255"/>
      <c r="E76" s="255"/>
      <c r="F76" s="256"/>
      <c r="G76" s="256"/>
      <c r="H76" s="256"/>
      <c r="I76" s="255"/>
    </row>
    <row r="77" spans="1:10" s="244" customFormat="1" x14ac:dyDescent="0.2">
      <c r="A77" s="255"/>
      <c r="B77" s="255"/>
      <c r="C77" s="255"/>
      <c r="D77" s="255"/>
      <c r="E77" s="255"/>
      <c r="F77" s="256"/>
      <c r="G77" s="256"/>
      <c r="H77" s="256"/>
      <c r="I77" s="255"/>
    </row>
    <row r="78" spans="1:10" s="244" customFormat="1" x14ac:dyDescent="0.2">
      <c r="A78" s="255"/>
      <c r="B78" s="255"/>
      <c r="C78" s="255"/>
      <c r="D78" s="255"/>
      <c r="E78" s="255"/>
      <c r="F78" s="256"/>
      <c r="G78" s="256"/>
      <c r="H78" s="256"/>
      <c r="I78" s="255"/>
      <c r="J78" s="258"/>
    </row>
    <row r="79" spans="1:10" s="244" customFormat="1" x14ac:dyDescent="0.2">
      <c r="A79" s="255"/>
      <c r="B79" s="255"/>
      <c r="C79" s="255"/>
      <c r="D79" s="255"/>
      <c r="E79" s="255"/>
      <c r="F79" s="256"/>
      <c r="G79" s="256"/>
      <c r="H79" s="256"/>
      <c r="I79" s="255"/>
      <c r="J79" s="255"/>
    </row>
    <row r="80" spans="1:10" s="244" customFormat="1" x14ac:dyDescent="0.2">
      <c r="A80" s="255"/>
      <c r="B80" s="255"/>
      <c r="C80" s="255"/>
      <c r="D80" s="255"/>
      <c r="E80" s="255"/>
      <c r="F80" s="256"/>
      <c r="G80" s="256"/>
      <c r="H80" s="256"/>
      <c r="I80" s="255"/>
      <c r="J80" s="255"/>
    </row>
    <row r="81" spans="1:10" s="244" customFormat="1" x14ac:dyDescent="0.2">
      <c r="A81" s="255"/>
      <c r="B81" s="255"/>
      <c r="C81" s="255"/>
      <c r="D81" s="255"/>
      <c r="E81" s="255"/>
      <c r="F81" s="256"/>
      <c r="G81" s="256"/>
      <c r="H81" s="256"/>
      <c r="I81" s="255"/>
      <c r="J81" s="255"/>
    </row>
    <row r="82" spans="1:10" s="244" customFormat="1" x14ac:dyDescent="0.2">
      <c r="A82" s="255"/>
      <c r="B82" s="255"/>
      <c r="C82" s="255"/>
      <c r="D82" s="255"/>
      <c r="E82" s="255"/>
      <c r="F82" s="256"/>
      <c r="G82" s="256"/>
      <c r="H82" s="256"/>
      <c r="I82" s="255"/>
      <c r="J82" s="255"/>
    </row>
    <row r="83" spans="1:10" s="244" customFormat="1" x14ac:dyDescent="0.2">
      <c r="A83" s="255"/>
      <c r="B83" s="255"/>
      <c r="C83" s="255"/>
      <c r="D83" s="255"/>
      <c r="E83" s="255"/>
      <c r="F83" s="256"/>
      <c r="G83" s="256"/>
      <c r="H83" s="256"/>
      <c r="I83" s="255"/>
      <c r="J83" s="255"/>
    </row>
    <row r="84" spans="1:10" s="244" customFormat="1" x14ac:dyDescent="0.2">
      <c r="A84" s="255"/>
      <c r="B84" s="255"/>
      <c r="C84" s="255"/>
      <c r="D84" s="255"/>
      <c r="E84" s="255"/>
      <c r="F84" s="256"/>
      <c r="G84" s="256"/>
      <c r="H84" s="256"/>
      <c r="I84" s="255"/>
      <c r="J84" s="255"/>
    </row>
    <row r="85" spans="1:10" s="244" customFormat="1" x14ac:dyDescent="0.2">
      <c r="A85" s="255"/>
      <c r="B85" s="255"/>
      <c r="C85" s="255"/>
      <c r="D85" s="255"/>
      <c r="E85" s="255"/>
      <c r="F85" s="256"/>
      <c r="G85" s="256"/>
      <c r="H85" s="256"/>
      <c r="I85" s="255"/>
      <c r="J85" s="255"/>
    </row>
    <row r="86" spans="1:10" s="244" customFormat="1" x14ac:dyDescent="0.2">
      <c r="A86" s="255"/>
      <c r="B86" s="255"/>
      <c r="C86" s="255"/>
      <c r="D86" s="255"/>
      <c r="E86" s="255"/>
      <c r="F86" s="256"/>
      <c r="G86" s="256"/>
      <c r="H86" s="256"/>
      <c r="I86" s="255"/>
      <c r="J86" s="255"/>
    </row>
    <row r="87" spans="1:10" s="244" customFormat="1" x14ac:dyDescent="0.2">
      <c r="A87" s="255"/>
      <c r="B87" s="255"/>
      <c r="C87" s="255"/>
      <c r="D87" s="255"/>
      <c r="E87" s="255"/>
      <c r="F87" s="256"/>
      <c r="G87" s="256"/>
      <c r="H87" s="256"/>
      <c r="I87" s="255"/>
      <c r="J87" s="255"/>
    </row>
    <row r="88" spans="1:10" s="244" customFormat="1" x14ac:dyDescent="0.2">
      <c r="A88" s="255"/>
      <c r="B88" s="255"/>
      <c r="C88" s="255"/>
      <c r="D88" s="255"/>
      <c r="E88" s="255"/>
      <c r="F88" s="256"/>
      <c r="G88" s="256"/>
      <c r="H88" s="256"/>
      <c r="I88" s="255"/>
      <c r="J88" s="255"/>
    </row>
    <row r="89" spans="1:10" s="244" customFormat="1" x14ac:dyDescent="0.2">
      <c r="A89" s="255"/>
      <c r="B89" s="255"/>
      <c r="C89" s="255"/>
      <c r="D89" s="255"/>
      <c r="E89" s="255"/>
      <c r="F89" s="256"/>
      <c r="G89" s="256"/>
      <c r="H89" s="256"/>
      <c r="I89" s="255"/>
      <c r="J89" s="255"/>
    </row>
    <row r="90" spans="1:10" s="244" customFormat="1" x14ac:dyDescent="0.2">
      <c r="A90" s="255"/>
      <c r="B90" s="255"/>
      <c r="C90" s="255"/>
      <c r="D90" s="255"/>
      <c r="E90" s="255"/>
      <c r="F90" s="256"/>
      <c r="G90" s="256"/>
      <c r="H90" s="256"/>
      <c r="I90" s="255"/>
      <c r="J90" s="255"/>
    </row>
    <row r="91" spans="1:10" s="244" customFormat="1" x14ac:dyDescent="0.2">
      <c r="A91" s="255"/>
      <c r="B91" s="255"/>
      <c r="C91" s="255"/>
      <c r="D91" s="255"/>
      <c r="E91" s="255"/>
      <c r="F91" s="256"/>
      <c r="G91" s="256"/>
      <c r="H91" s="256"/>
      <c r="I91" s="255"/>
      <c r="J91" s="255"/>
    </row>
    <row r="92" spans="1:10" s="244" customFormat="1" x14ac:dyDescent="0.2">
      <c r="A92" s="255"/>
      <c r="B92" s="255"/>
      <c r="C92" s="255"/>
      <c r="D92" s="255"/>
      <c r="E92" s="255"/>
      <c r="F92" s="256"/>
      <c r="G92" s="256"/>
      <c r="H92" s="256"/>
      <c r="I92" s="255"/>
      <c r="J92" s="255"/>
    </row>
    <row r="93" spans="1:10" s="244" customFormat="1" x14ac:dyDescent="0.2">
      <c r="A93" s="255"/>
      <c r="B93" s="255"/>
      <c r="C93" s="255"/>
      <c r="D93" s="255"/>
      <c r="E93" s="255"/>
      <c r="F93" s="256"/>
      <c r="G93" s="256"/>
      <c r="H93" s="256"/>
      <c r="I93" s="255"/>
      <c r="J93" s="255"/>
    </row>
    <row r="94" spans="1:10" s="244" customFormat="1" x14ac:dyDescent="0.2">
      <c r="A94" s="255"/>
      <c r="B94" s="255"/>
      <c r="C94" s="255"/>
      <c r="D94" s="255"/>
      <c r="E94" s="255"/>
      <c r="F94" s="256"/>
      <c r="G94" s="256"/>
      <c r="H94" s="256"/>
      <c r="I94" s="255"/>
      <c r="J94" s="255"/>
    </row>
    <row r="95" spans="1:10" s="244" customFormat="1" x14ac:dyDescent="0.2">
      <c r="A95" s="255"/>
      <c r="B95" s="255"/>
      <c r="C95" s="255"/>
      <c r="D95" s="255"/>
      <c r="E95" s="255"/>
      <c r="F95" s="256"/>
      <c r="G95" s="256"/>
      <c r="H95" s="256"/>
      <c r="I95" s="255"/>
      <c r="J95" s="255"/>
    </row>
    <row r="96" spans="1:10" s="244" customFormat="1" x14ac:dyDescent="0.2">
      <c r="A96" s="255"/>
      <c r="B96" s="255"/>
      <c r="C96" s="255"/>
      <c r="D96" s="255"/>
      <c r="E96" s="255"/>
      <c r="F96" s="256"/>
      <c r="G96" s="256"/>
      <c r="H96" s="256"/>
      <c r="I96" s="255"/>
      <c r="J96" s="255"/>
    </row>
  </sheetData>
  <mergeCells count="8">
    <mergeCell ref="A1:J1"/>
    <mergeCell ref="A2:J2"/>
    <mergeCell ref="H7:I7"/>
    <mergeCell ref="A4:E4"/>
    <mergeCell ref="F4:I4"/>
    <mergeCell ref="H5:I5"/>
    <mergeCell ref="C6:E6"/>
    <mergeCell ref="H6:I6"/>
  </mergeCells>
  <pageMargins left="0.7" right="0.7" top="0.75" bottom="0.75" header="0.3" footer="0.3"/>
  <pageSetup paperSize="9" scale="70" orientation="landscape" r:id="rId1"/>
  <ignoredErrors>
    <ignoredError sqref="E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Ισολογισμός ΥΠΟΔ</vt:lpstr>
      <vt:lpstr>Αποτελέσματα</vt:lpstr>
      <vt:lpstr>Διάθεση</vt:lpstr>
      <vt:lpstr>ΙΣΟΛ ΠΘ 31-12-2020</vt:lpstr>
    </vt:vector>
  </TitlesOfParts>
  <Company>PwC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SGKOUZIAS</dc:creator>
  <cp:lastModifiedBy>FRAGKOU VASILIA</cp:lastModifiedBy>
  <cp:lastPrinted>2021-09-15T06:57:38Z</cp:lastPrinted>
  <dcterms:created xsi:type="dcterms:W3CDTF">2006-05-11T07:50:06Z</dcterms:created>
  <dcterms:modified xsi:type="dcterms:W3CDTF">2022-05-20T07:28:50Z</dcterms:modified>
</cp:coreProperties>
</file>